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theme/themeOverride4.xml" ContentType="application/vnd.openxmlformats-officedocument.themeOverrid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drawings/drawing20.xml" ContentType="application/vnd.openxmlformats-officedocument.drawingml.chartshapes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809" firstSheet="20" activeTab="31"/>
  </bookViews>
  <sheets>
    <sheet name="Turinys" sheetId="4" r:id="rId1"/>
    <sheet name="1 lentelė" sheetId="5" r:id="rId2"/>
    <sheet name="2 lentelė" sheetId="6" r:id="rId3"/>
    <sheet name="1 pav." sheetId="3" r:id="rId4"/>
    <sheet name="3 lentelė" sheetId="8" r:id="rId5"/>
    <sheet name="2 pav." sheetId="9" r:id="rId6"/>
    <sheet name="3 pav." sheetId="10" r:id="rId7"/>
    <sheet name="4 pav." sheetId="11" r:id="rId8"/>
    <sheet name="4 lentelė" sheetId="12" r:id="rId9"/>
    <sheet name="5 pav." sheetId="1" r:id="rId10"/>
    <sheet name="6 pav." sheetId="13" r:id="rId11"/>
    <sheet name="7 pav." sheetId="14" r:id="rId12"/>
    <sheet name="5 lentelė" sheetId="15" r:id="rId13"/>
    <sheet name="8 pav." sheetId="16" r:id="rId14"/>
    <sheet name="6 lentelė" sheetId="17" r:id="rId15"/>
    <sheet name="9 pav." sheetId="18" r:id="rId16"/>
    <sheet name="10 pav." sheetId="19" r:id="rId17"/>
    <sheet name="7 lentelė" sheetId="20" r:id="rId18"/>
    <sheet name="8 lentelė" sheetId="21" r:id="rId19"/>
    <sheet name="9 lentelė" sheetId="22" r:id="rId20"/>
    <sheet name="10 lentelė" sheetId="23" r:id="rId21"/>
    <sheet name="11 lentelė" sheetId="24" r:id="rId22"/>
    <sheet name="12 lentelė" sheetId="25" r:id="rId23"/>
    <sheet name="11 pav." sheetId="26" r:id="rId24"/>
    <sheet name="13 lentelė" sheetId="27" r:id="rId25"/>
    <sheet name="12 pav." sheetId="28" r:id="rId26"/>
    <sheet name="14 lentelė" sheetId="29" r:id="rId27"/>
    <sheet name="13 pav." sheetId="30" r:id="rId28"/>
    <sheet name="14 pav." sheetId="31" r:id="rId29"/>
    <sheet name="15 lentelė" sheetId="32" r:id="rId30"/>
    <sheet name="16 lentelė" sheetId="33" r:id="rId31"/>
    <sheet name="17 lentelė" sheetId="34" r:id="rId32"/>
    <sheet name="15 pav." sheetId="35" r:id="rId33"/>
    <sheet name="16 pav." sheetId="36" r:id="rId34"/>
  </sheets>
  <externalReferences>
    <externalReference r:id="rId35"/>
  </externalReferences>
  <definedNames>
    <definedName name="_1_pav.________VS_skola">Turinys!$B$11</definedName>
    <definedName name="_ftn1" localSheetId="7">'4 pav.'!$B$25</definedName>
    <definedName name="_ftnref1" localSheetId="7">'4 pav.'!$B$3</definedName>
    <definedName name="_Ref451962712" localSheetId="10">'6 pav.'!$B$3</definedName>
    <definedName name="_Ref451962749" localSheetId="11">'7 pav.'!#REF!</definedName>
    <definedName name="_Ref451962958" localSheetId="9">'5 pav.'!$B$3</definedName>
    <definedName name="_Ref451963036" localSheetId="8">'4 lentelė'!$B$3</definedName>
    <definedName name="_Ref452136389" localSheetId="29">'15 lentelė'!$B$3</definedName>
    <definedName name="_Ref452136835" localSheetId="30">'16 lentelė'!$B$3</definedName>
    <definedName name="_Ref452137156" localSheetId="5">'2 pav.'!$B$3</definedName>
    <definedName name="_Ref452388530" localSheetId="6">'3 pav.'!$B$3</definedName>
    <definedName name="_Ref452388731" localSheetId="7">'4 pav.'!$B$3</definedName>
    <definedName name="_Ref452395968" localSheetId="1">'1 lentelė'!$B$3</definedName>
    <definedName name="_Ref452395988" localSheetId="2">'2 lentelė'!$B$3</definedName>
    <definedName name="_Ref452396019" localSheetId="3">'1 pav.'!$B$3</definedName>
    <definedName name="_Ref452396193" localSheetId="4">'3 lentelė'!$B$3</definedName>
    <definedName name="_Ref452397125" localSheetId="14">'6 lentelė'!$B$3</definedName>
    <definedName name="_Ref452397148" localSheetId="15">'9 pav.'!$B$3</definedName>
    <definedName name="_Ref452397243" localSheetId="17">'7 lentelė'!$B$3</definedName>
    <definedName name="_Ref452397342" localSheetId="19">'9 lentelė'!$B$3</definedName>
    <definedName name="_Ref452397400" localSheetId="20">'10 lentelė'!$B$3</definedName>
    <definedName name="_Ref452397415" localSheetId="21">'11 lentelė'!$B$3</definedName>
    <definedName name="_Ref452397488" localSheetId="25">'12 pav.'!$B$3</definedName>
    <definedName name="_Ref452397522" localSheetId="28">'14 pav.'!$B$3</definedName>
  </definedNames>
  <calcPr calcId="152511"/>
</workbook>
</file>

<file path=xl/calcChain.xml><?xml version="1.0" encoding="utf-8"?>
<calcChain xmlns="http://schemas.openxmlformats.org/spreadsheetml/2006/main">
  <c r="P7" i="30" l="1"/>
  <c r="Q7" i="30"/>
  <c r="R7" i="30"/>
  <c r="S7" i="30"/>
  <c r="E7" i="30"/>
  <c r="F7" i="30"/>
  <c r="G7" i="30"/>
  <c r="H7" i="30"/>
  <c r="I7" i="30"/>
  <c r="J7" i="30"/>
  <c r="K7" i="30"/>
  <c r="L7" i="30"/>
  <c r="M7" i="30"/>
  <c r="N7" i="30"/>
  <c r="O7" i="30"/>
  <c r="Z5" i="31"/>
  <c r="Z6" i="31"/>
  <c r="Z7" i="31"/>
  <c r="Z8" i="31"/>
  <c r="Z4" i="31"/>
  <c r="T4" i="30"/>
  <c r="T6" i="30"/>
  <c r="T5" i="30"/>
  <c r="T7" i="30"/>
  <c r="T3" i="30"/>
  <c r="H45" i="1" l="1"/>
  <c r="G45" i="1"/>
  <c r="F45" i="1"/>
  <c r="E45" i="1"/>
  <c r="E47" i="1" s="1"/>
  <c r="H5" i="1"/>
  <c r="G5" i="1"/>
  <c r="F5" i="1"/>
  <c r="E5" i="1"/>
  <c r="H47" i="1" l="1"/>
  <c r="F47" i="1"/>
  <c r="G47" i="1"/>
</calcChain>
</file>

<file path=xl/sharedStrings.xml><?xml version="1.0" encoding="utf-8"?>
<sst xmlns="http://schemas.openxmlformats.org/spreadsheetml/2006/main" count="566" uniqueCount="415">
  <si>
    <t>Bendrasis gamybos veiksnių našumas</t>
  </si>
  <si>
    <t>Darbas</t>
  </si>
  <si>
    <t>Kapitalas</t>
  </si>
  <si>
    <t>Potencialus BVP</t>
  </si>
  <si>
    <t>2000-2008</t>
  </si>
  <si>
    <t>2016-2036</t>
  </si>
  <si>
    <t>Palūkanos</t>
  </si>
  <si>
    <t>Vienkartinės ir kitos laikinosios priemonės</t>
  </si>
  <si>
    <t>Rodikliai/Metai</t>
  </si>
  <si>
    <t>Nominalus BVP</t>
  </si>
  <si>
    <t>Rodiklių pokyčių skirtumas</t>
  </si>
  <si>
    <t>2016 m. birželio 21 d. Nr. Y-...</t>
  </si>
  <si>
    <t>1. STARTINĖ POZICIJA</t>
  </si>
  <si>
    <t>2. PAGRINDINIS SCENARIJUS</t>
  </si>
  <si>
    <t xml:space="preserve">"FISKALINIO TVARUMO" ataskaitos priedas </t>
  </si>
  <si>
    <t>3. VALDŽIOS SEKTORIAUS SKOLOS TVARUMO ANALIZĖ</t>
  </si>
  <si>
    <t>4. FISKALINIO TVARUMO RODIKLIŲ ANALIZĖ</t>
  </si>
  <si>
    <t>Rodiklis</t>
  </si>
  <si>
    <t>procentais BVP</t>
  </si>
  <si>
    <t>Grynasis skolinimas (+)/skolinimasis (-)</t>
  </si>
  <si>
    <t>Valdžios sektorius</t>
  </si>
  <si>
    <t>Pirminis balansas</t>
  </si>
  <si>
    <t xml:space="preserve">Valdžios sektorius </t>
  </si>
  <si>
    <t>1 lentelė.    VS fiskaliniai rodikliai pagal subsektorius</t>
  </si>
  <si>
    <t xml:space="preserve">Centrinė valdžia </t>
  </si>
  <si>
    <t xml:space="preserve">Vietos valdžia </t>
  </si>
  <si>
    <t xml:space="preserve">Socialinės apsaugos fondai </t>
  </si>
  <si>
    <t>Centrinė valdžia</t>
  </si>
  <si>
    <t>Vietinė valdžia</t>
  </si>
  <si>
    <t>Socialinės apsaugos fondai</t>
  </si>
  <si>
    <t>Šaltiniai: Lietuvos statistikos departamentas, Fiskalinės institucijos skaičiavimai</t>
  </si>
  <si>
    <t>↖ atgal į turinį</t>
  </si>
  <si>
    <t>2. Palūkanos</t>
  </si>
  <si>
    <t>3. VS pirminis balansas (1 + 2)</t>
  </si>
  <si>
    <t>4. Vienkartinės ir kitos laikinosios priemonės</t>
  </si>
  <si>
    <t xml:space="preserve">5. Produkcijos atotrūkis nuo potencialo </t>
  </si>
  <si>
    <t xml:space="preserve">6. Ciklinė biudžeto dedamoji </t>
  </si>
  <si>
    <t>Šaltiniai: Lietuvos statistikos departamentas, Finansų ministerija, Fiskalinės institucijos skaičiavimai</t>
  </si>
  <si>
    <t>8. VS pirminis balansas, pakoreguotas pagal ciklą (7 + 2)</t>
  </si>
  <si>
    <t>Ciklinė biudžeto dedamoji</t>
  </si>
  <si>
    <t>Valdžios sektoriaus grynasis skolinimas (+)/ skolinimasis (−)</t>
  </si>
  <si>
    <t xml:space="preserve"> Struktūrinis VS balansas</t>
  </si>
  <si>
    <t>Struktūrinis VS pirminis balansas</t>
  </si>
  <si>
    <t>2 lentelė.    VS fiskaliniai rodikliai</t>
  </si>
  <si>
    <t>VS skolas proc. BVP</t>
  </si>
  <si>
    <t>papildomas paveikslas pagal lentelę</t>
  </si>
  <si>
    <t>Šaltinis – Lietuvos statistikos departamentas</t>
  </si>
  <si>
    <r>
      <t>1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fiskaliniai rodikliai pagal subsektorius</t>
    </r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</si>
  <si>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fiskaliniai rodikliai</t>
    </r>
  </si>
  <si>
    <r>
      <t>1. Valdžios sektoriaus grynasis skolinimas (+)/ skolinimasis (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>)</t>
    </r>
  </si>
  <si>
    <r>
      <t xml:space="preserve">7. VS balansas, pakoreguotas pagal ciklą (1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6)</t>
    </r>
  </si>
  <si>
    <r>
      <t xml:space="preserve">9. Struktūrinis VS balansas (7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4) </t>
    </r>
  </si>
  <si>
    <r>
      <t xml:space="preserve">10. Struktūrinis VS pirminis balansas (8 </t>
    </r>
    <r>
      <rPr>
        <sz val="11"/>
        <color rgb="FF000000"/>
        <rFont val="Calibri"/>
        <family val="2"/>
        <charset val="186"/>
      </rPr>
      <t>−</t>
    </r>
    <r>
      <rPr>
        <sz val="11"/>
        <color rgb="FF000000"/>
        <rFont val="Segoe UI"/>
        <family val="2"/>
        <charset val="186"/>
      </rPr>
      <t xml:space="preserve"> 4)</t>
    </r>
  </si>
  <si>
    <t>Paveikslo statistiniai duomenys</t>
  </si>
  <si>
    <t>procentais</t>
  </si>
  <si>
    <t>VS skola nominalia verte</t>
  </si>
  <si>
    <t>Šaltinis – Lietuvos statistikos departamentas, Fiskalinės institucijos skaičiavimai</t>
  </si>
  <si>
    <r>
      <t>3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skolos nominalia verte ir nominalaus BVP metinis pokytis</t>
    </r>
  </si>
  <si>
    <t>3 lentelė.    VS skolos nominalia verte ir nominalaus BVP metinis pokytis</t>
  </si>
  <si>
    <r>
      <t>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skola</t>
    </r>
  </si>
  <si>
    <t>Šaltiniai: Eurostatas, Fiskalinės institucijos skaičiavimai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</si>
  <si>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Grynosios migracijos istorinė raida ir ateities perspektyvos</t>
    </r>
  </si>
  <si>
    <t>Metai</t>
  </si>
  <si>
    <t>IFI 2016</t>
  </si>
  <si>
    <t>Soglodinta istorinė grynoji migracija</t>
  </si>
  <si>
    <t>Pokytis</t>
  </si>
  <si>
    <r>
      <t>5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Potencialaus BVP metinis augimo tempas ir jo kaitos veiksniai</t>
    </r>
  </si>
  <si>
    <t xml:space="preserve"> </t>
  </si>
  <si>
    <t>2 pav.        Grynosios migracijos istorinė raida ir ateities perspektyvos</t>
  </si>
  <si>
    <t>Šaltiniai: Eurostatas, Europos Komisija, Fiskalinės institucijos skaičiavimai</t>
  </si>
  <si>
    <r>
      <t>3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IFI 2016 demografinės projekcijos</t>
    </r>
  </si>
  <si>
    <t>0-14 metų amžiaus grupė</t>
  </si>
  <si>
    <t>0-64 metų amžiaus grupė</t>
  </si>
  <si>
    <t>Gyventojų skaičius iš viso</t>
  </si>
  <si>
    <t>3 pav.        IFI 2016 demografinės projekcijos</t>
  </si>
  <si>
    <t>[1] Senėjimo rodiklis apibrėžiamas kaip gyventojų 65+ metų amžiaus grupės procentas darbingo 15–64 metų amžiaus grupės.</t>
  </si>
  <si>
    <t>4 pav.      Senėjimo rodiklio[1] raida</t>
  </si>
  <si>
    <t>4 pav.        Senėjimo rodiklio raida</t>
  </si>
  <si>
    <t>Faktas</t>
  </si>
  <si>
    <t>Vidutinės trukmės projekcijos</t>
  </si>
  <si>
    <t>Ilgalaikės projekcijos</t>
  </si>
  <si>
    <t>Makroekonominės projekcijos metinis pokytis proc.</t>
  </si>
  <si>
    <t>Realus BVP</t>
  </si>
  <si>
    <t>Potencialus BVP, iš jo</t>
  </si>
  <si>
    <t xml:space="preserve">  1. Užimtumo dalis, iš jos</t>
  </si>
  <si>
    <t xml:space="preserve">     1.1. darbingo 15–64 m. amžiaus gyventojai</t>
  </si>
  <si>
    <t xml:space="preserve">     1.2. aktyvumo lygis</t>
  </si>
  <si>
    <t xml:space="preserve">     1.3. darbo užmokesčio augimo neskatinantis nedarbo lygis</t>
  </si>
  <si>
    <t xml:space="preserve">     1.4. vieno užimtojo dirbtos va-landos</t>
  </si>
  <si>
    <t xml:space="preserve">  2. Bendrojo gamybos veiksnių našumo dalis</t>
  </si>
  <si>
    <t xml:space="preserve">  3. Kapitalo dalis</t>
  </si>
  <si>
    <t>Vidutinė metinė SVKI infliacija</t>
  </si>
  <si>
    <t>BVP defliatorius</t>
  </si>
  <si>
    <t>Aktyvumo lygis (15-64), proc.</t>
  </si>
  <si>
    <t>Nedarbo lygis (15-64), proc.</t>
  </si>
  <si>
    <t>Vidutinis mėnesinis bruto darbo užmokestis</t>
  </si>
  <si>
    <t>Vidutinė nominalioji palūkanų norma[1], proc.</t>
  </si>
  <si>
    <t>Demografinės projekcijos</t>
  </si>
  <si>
    <t>Gyventojai (tūkst.), iš jų amžiaus grupės dalis proc.:</t>
  </si>
  <si>
    <t>0–14 m.</t>
  </si>
  <si>
    <t>15–64 m.</t>
  </si>
  <si>
    <t>virš 65 m.</t>
  </si>
  <si>
    <t>Grynoji emigracija (tūkst.)</t>
  </si>
  <si>
    <t>Šaltiniai: Statistikos departamentas, Finansų ministerija, Fiskalinės institucijos skaičiavimai</t>
  </si>
  <si>
    <t xml:space="preserve">[1] Vidutinė metinė menamoji palūkanų norma (angl. annual implicit interest rate) mokama už VS skolos valdymą. </t>
  </si>
  <si>
    <r>
      <t>4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Makroekonominės ir demografinės projekcijos</t>
    </r>
  </si>
  <si>
    <t>4 lentelė.   Makroekonominės ir demografinės projekcijos</t>
  </si>
  <si>
    <r>
      <t>6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Gyventojų skaičius metų pradžioje</t>
    </r>
  </si>
  <si>
    <t>EUROPOP 2013</t>
  </si>
  <si>
    <t>5 pav.        Potencialaus BVP metinis augimo tempas ir jo kaitos veiksniai</t>
  </si>
  <si>
    <t>6 pav.        Gyventojų skaičius metų pradžioje</t>
  </si>
  <si>
    <t>7 pav.      Metinis realaus BVP augimo tempas</t>
  </si>
  <si>
    <t xml:space="preserve">EK 2015 </t>
  </si>
  <si>
    <t>7 pav.        Metinis realaus BVP augimo tempas</t>
  </si>
  <si>
    <t>1. Visos išlaidos (1.1+1.2)</t>
  </si>
  <si>
    <t>1.1.1 iš jų su amžiumi susijusios išlaidos:</t>
  </si>
  <si>
    <t>1.2 išlaidos palūkanoms mokėti</t>
  </si>
  <si>
    <t>2. Visos pajamos</t>
  </si>
  <si>
    <t>3. Pirminis balansas (2-1.1)</t>
  </si>
  <si>
    <t>4. Nominalus balansas (2-1)</t>
  </si>
  <si>
    <t>Šaltinis – Fiskalinės institucijos skaičiavimai</t>
  </si>
  <si>
    <t>1.1 Pirminės išlaidos (1.1.1+1.1.2)</t>
  </si>
  <si>
    <t xml:space="preserve">1.1.2 Kitos išlaidos </t>
  </si>
  <si>
    <t>pensijoms</t>
  </si>
  <si>
    <t>sveikatos apsaugai</t>
  </si>
  <si>
    <t>ilgalaikei sveikatos priežiūrai</t>
  </si>
  <si>
    <t>švietimui</t>
  </si>
  <si>
    <t>kitos išlaidos, susijusios su amžiumi</t>
  </si>
  <si>
    <r>
      <t>5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VS pajamos ir išlaidos</t>
    </r>
  </si>
  <si>
    <t>5 lentelė.    VS pajamos ir išlaidos</t>
  </si>
  <si>
    <t>Pirminis balansas (dešinė ašis)</t>
  </si>
  <si>
    <t>Valdžios sektoriaus pirminės  išlaidos (kairė ašis)</t>
  </si>
  <si>
    <t>Valdžios sektoriaus pajamos (kairė ašis)</t>
  </si>
  <si>
    <t>Šaltinis </t>
  </si>
  <si>
    <t xml:space="preserve">procentais BVP </t>
  </si>
  <si>
    <t xml:space="preserve">Senėjimo 2015 m. ataskaita </t>
  </si>
  <si>
    <t>Stabilumo 2016 m. programa</t>
  </si>
  <si>
    <r>
      <t>6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Išlaidų pensijoms projekcijos</t>
    </r>
  </si>
  <si>
    <t>6 lentelė.    Išlaidų pensijoms projekcijos</t>
  </si>
  <si>
    <t>Šaltinis – Fiskalinė institucija</t>
  </si>
  <si>
    <r>
      <t>9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Išlaidų sveikatos apsaugai projekcijų schema</t>
    </r>
  </si>
  <si>
    <t>9 pav.        Išlaidų sveikatos apsaugai projekcijų schema</t>
  </si>
  <si>
    <r>
      <t>10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 xml:space="preserve">Išlaidų sveikatos apsaugai pagal amžiaus grupę ir lytį pasiskirstymas  </t>
    </r>
  </si>
  <si>
    <t>0-1</t>
  </si>
  <si>
    <t>90+</t>
  </si>
  <si>
    <t>Populiacija 2014 metais (dešinė ašis)</t>
  </si>
  <si>
    <t>Vyras (kairė ašis)</t>
  </si>
  <si>
    <t>Moteris (kairė ašis)</t>
  </si>
  <si>
    <t>Populiacija 2036 metais (dešinė ašis)</t>
  </si>
  <si>
    <t xml:space="preserve">10 pav.      Išlaidų sveikatos apsaugai pagal amžiaus grupę ir lytį pasiskirstymas  </t>
  </si>
  <si>
    <t>Šaltinis  </t>
  </si>
  <si>
    <r>
      <t>7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Išlaidų sveikatos apsaugai projekcijų palyginimas</t>
    </r>
  </si>
  <si>
    <t>7 lentelė.    Išlaidų sveikatos apsaugai projekcijų palyginimas</t>
  </si>
  <si>
    <t>Senėjimo 2015 m. ataskaita</t>
  </si>
  <si>
    <r>
      <t>8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Išlaidų ilgalaikei sveikatos priežiūrai projekcijų palyginimas</t>
    </r>
  </si>
  <si>
    <t>8 lentelė.    Išlaidų ilgalaikei sveikatos priežiūrai projekcijų palyginimas</t>
  </si>
  <si>
    <t>Programų lygmens pavadinimas lietuvių kalba</t>
  </si>
  <si>
    <t>Programų lygmens pavadinimas anglų kalba pagal ISCED 2011</t>
  </si>
  <si>
    <t>Aprašymas</t>
  </si>
  <si>
    <t>ISCED 1</t>
  </si>
  <si>
    <t>Pradinis ugdymas</t>
  </si>
  <si>
    <t>Primary education</t>
  </si>
  <si>
    <t>Lygmuo, atitinkantis pradinio ugdymo programas nuo 7(6) metų, suteikiančias teisę įgyti pradinį išsilavinimą.</t>
  </si>
  <si>
    <t>ISCED 2</t>
  </si>
  <si>
    <t>Pagrindinis ugdymas</t>
  </si>
  <si>
    <t>Lower secondary education</t>
  </si>
  <si>
    <t>Lygmuo, atitinkantis pagrindinio ugdymo programas, suteikiančias teisę įgyti pagrindinį išsilavinimą, ir profesinio mokymo programas, suteikiančias teisę įgyti pagrindinį išsilavinimą ir kvalifikaciją ar teisę atlikti darbą arba darbinę funkciją.</t>
  </si>
  <si>
    <t>ISCED 3 4</t>
  </si>
  <si>
    <t>Vidurinis ugdymas</t>
  </si>
  <si>
    <t>Upper secondary education</t>
  </si>
  <si>
    <t>Lygmuo, atitinkantis vidurinio ugdymo programas, suteikiančias teisę įgyti vidurinį išsilavinimą, ir profesinio mokymo programas, suteikiančias teisę įgyti vidurinį išsilavinimą ir kvalifikaciją ar teisę atlikti darbą arba darbinę funkciją.</t>
  </si>
  <si>
    <t>Profesinis mokymas turint vidurinį išsilavinimą</t>
  </si>
  <si>
    <t>Post secondary non-tertiary education</t>
  </si>
  <si>
    <t>Lygmuo, atitinkantis profesinio mokymo programas turint vidurinį išsilavinimą, suteikiančias teisę įgyti kvalifikaciją ar atlikti darbą arba darbinę funkciją.</t>
  </si>
  <si>
    <t>ISCED 5 8</t>
  </si>
  <si>
    <t>−</t>
  </si>
  <si>
    <t>Short-cycle tertiary education</t>
  </si>
  <si>
    <t>Pagal Lietuvos Respublikos teisės aktus nenustatytas švietimo programų lygmuo.</t>
  </si>
  <si>
    <t>Bakalauro ir profesinio bakalauro studijos</t>
  </si>
  <si>
    <t>Bachelor’s or equivalent level</t>
  </si>
  <si>
    <t>Lygmuo, atitinkantis studijų programas, suteikiančias teisę įgyti bakalauro ar profesinio bakalauro laipsnį.</t>
  </si>
  <si>
    <t>Magistrantūros studijos</t>
  </si>
  <si>
    <t>Master’s or equivalent level</t>
  </si>
  <si>
    <t>Lygmuo, atitinkantis studijų programas, suteikiančias teisę įgyti magistro laipsnį.</t>
  </si>
  <si>
    <t>Doktorantūra</t>
  </si>
  <si>
    <t>Doctoral or equivalent level</t>
  </si>
  <si>
    <t>Lygmuo, atitinkantis mokslo ar meno doktorantūrą, suteikiančią teisę įgyti mokslo ar meno daktaro laipsnį.</t>
  </si>
  <si>
    <t>Šaltinis – Švietimo ir mokslo ministerija, Lietuvos Respublikos švietimo ir mokslo ministro 2013 m. gruodžio 11 d. įsakymu Nr. V-1232</t>
  </si>
  <si>
    <t>ISCED klasifikatoriaus lygmenys</t>
  </si>
  <si>
    <r>
      <t>9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Tarptautinį standartizuotą švietimo klasifikatorių ISCED 2011</t>
    </r>
  </si>
  <si>
    <t>9 lentelė.    Tarptautinį standartizuotą švietimo klasifikatorių ISCED 2011</t>
  </si>
  <si>
    <t>Šalys</t>
  </si>
  <si>
    <t>ISCED 1 (Vieta)</t>
  </si>
  <si>
    <t>ISCED 2 (Vieta)</t>
  </si>
  <si>
    <t>ISCED 3 4 (Vieta)</t>
  </si>
  <si>
    <t>ISCED 5 8 (Vieta)</t>
  </si>
  <si>
    <t>Airija</t>
  </si>
  <si>
    <t>5 941 (13)</t>
  </si>
  <si>
    <t>7 711 (13)</t>
  </si>
  <si>
    <t>10 121 (6)</t>
  </si>
  <si>
    <t>9 711 (11)</t>
  </si>
  <si>
    <t>Austrija</t>
  </si>
  <si>
    <t>8 730 (4)</t>
  </si>
  <si>
    <t>11 922 (2)</t>
  </si>
  <si>
    <t>13 250 (2)</t>
  </si>
  <si>
    <t>ND</t>
  </si>
  <si>
    <t>Belgija</t>
  </si>
  <si>
    <t>7 994 (5)</t>
  </si>
  <si>
    <t>9 804 (6)</t>
  </si>
  <si>
    <t>9 667 (7)</t>
  </si>
  <si>
    <t>20 314 (2)</t>
  </si>
  <si>
    <t>Bulgarija</t>
  </si>
  <si>
    <t>2 769 (22)</t>
  </si>
  <si>
    <t>3 057 (21)</t>
  </si>
  <si>
    <t>3 295 (20)</t>
  </si>
  <si>
    <t>2 982 (20)</t>
  </si>
  <si>
    <t>Čekija</t>
  </si>
  <si>
    <t>3 370 (20)</t>
  </si>
  <si>
    <t>5 589 (17)</t>
  </si>
  <si>
    <t>3 954 (19)</t>
  </si>
  <si>
    <t>5 476 (15)</t>
  </si>
  <si>
    <t>Ispanija</t>
  </si>
  <si>
    <t>4 454 (18)</t>
  </si>
  <si>
    <t>5 677 (16)</t>
  </si>
  <si>
    <t>6 448 (15)</t>
  </si>
  <si>
    <t>7 652 (12)</t>
  </si>
  <si>
    <t>Italija</t>
  </si>
  <si>
    <t>5 728 (14)</t>
  </si>
  <si>
    <t>6 173 (15)</t>
  </si>
  <si>
    <t>10 195 (5)</t>
  </si>
  <si>
    <t>Jungtinė Karalystė</t>
  </si>
  <si>
    <t>7 628 (7)</t>
  </si>
  <si>
    <t>8 980 (9)</t>
  </si>
  <si>
    <t>8 398 (10)</t>
  </si>
  <si>
    <t>12 766 (9)</t>
  </si>
  <si>
    <t>Kipras</t>
  </si>
  <si>
    <t>7 439 (8)</t>
  </si>
  <si>
    <t>8 931 (10)</t>
  </si>
  <si>
    <t>8 106 (12)</t>
  </si>
  <si>
    <t>13 479 (7)</t>
  </si>
  <si>
    <t>Latvija</t>
  </si>
  <si>
    <t>3 036 (21)</t>
  </si>
  <si>
    <t>3 056 (22)</t>
  </si>
  <si>
    <t>2 593 (22)</t>
  </si>
  <si>
    <t>2 464 (22)</t>
  </si>
  <si>
    <t>Lenkija</t>
  </si>
  <si>
    <t>4 776 (17)</t>
  </si>
  <si>
    <t>4 807 (20)</t>
  </si>
  <si>
    <t>4 854 (18)</t>
  </si>
  <si>
    <t>4 907 (16)</t>
  </si>
  <si>
    <t>Lietuva</t>
  </si>
  <si>
    <t>5 558 (16)</t>
  </si>
  <si>
    <t>4 996 (19)</t>
  </si>
  <si>
    <t>4 984 (17)</t>
  </si>
  <si>
    <t>4 170 (17)</t>
  </si>
  <si>
    <t>Malta</t>
  </si>
  <si>
    <t>6 562 (9)</t>
  </si>
  <si>
    <t>9 613 (7)</t>
  </si>
  <si>
    <t>7 569 (13)</t>
  </si>
  <si>
    <t>16 110 (3)</t>
  </si>
  <si>
    <t>Nyderlandai</t>
  </si>
  <si>
    <t>6 281 (10)</t>
  </si>
  <si>
    <t>9 009 (8)</t>
  </si>
  <si>
    <t>9 069 (8)</t>
  </si>
  <si>
    <t>9 895 (10)</t>
  </si>
  <si>
    <t>Norvegija</t>
  </si>
  <si>
    <t>9 854 (2)</t>
  </si>
  <si>
    <t>10 470 (3)</t>
  </si>
  <si>
    <t>8 110 (11)</t>
  </si>
  <si>
    <t>Portugalija</t>
  </si>
  <si>
    <t>3 891 (19)</t>
  </si>
  <si>
    <t>5 348 (18)</t>
  </si>
  <si>
    <t>6 094 (16)</t>
  </si>
  <si>
    <t>7 175 (13)</t>
  </si>
  <si>
    <t>Prancūzija</t>
  </si>
  <si>
    <t>5 683 (15)</t>
  </si>
  <si>
    <t>7 745 (12)</t>
  </si>
  <si>
    <t>8 479 (9)</t>
  </si>
  <si>
    <t>14 082 (5)</t>
  </si>
  <si>
    <t>Rumunija</t>
  </si>
  <si>
    <t>1 533 (25)</t>
  </si>
  <si>
    <t>1 897 (24)</t>
  </si>
  <si>
    <t>1 790 (24)</t>
  </si>
  <si>
    <t>3 070 (19)</t>
  </si>
  <si>
    <t>Slovakija</t>
  </si>
  <si>
    <t>2 745 (23)</t>
  </si>
  <si>
    <t>2 715 (23)</t>
  </si>
  <si>
    <t>2 851 (21)</t>
  </si>
  <si>
    <t>4 098 (18)</t>
  </si>
  <si>
    <t>Slovėnija</t>
  </si>
  <si>
    <t>9 400 (3)</t>
  </si>
  <si>
    <t>10 143 (4)</t>
  </si>
  <si>
    <t>11 643 (3)</t>
  </si>
  <si>
    <t>13 794 (6)</t>
  </si>
  <si>
    <t>Suomija</t>
  </si>
  <si>
    <t>6 279 (11)</t>
  </si>
  <si>
    <t>9 811 (5)</t>
  </si>
  <si>
    <t>10 771 (4)</t>
  </si>
  <si>
    <t>13 383 (8)</t>
  </si>
  <si>
    <t>Švedija</t>
  </si>
  <si>
    <t>7 966 (6)</t>
  </si>
  <si>
    <t>8 619 (11)</t>
  </si>
  <si>
    <t>7 025 (14)</t>
  </si>
  <si>
    <t>14 673 (4)</t>
  </si>
  <si>
    <t>Šveicarija</t>
  </si>
  <si>
    <t>17 222 (1)</t>
  </si>
  <si>
    <t>21 282 (1)</t>
  </si>
  <si>
    <t>13 741(1)</t>
  </si>
  <si>
    <t>28 785 (1)</t>
  </si>
  <si>
    <t>Vengrija</t>
  </si>
  <si>
    <t>2 267 (24)</t>
  </si>
  <si>
    <t>1 654 (25)</t>
  </si>
  <si>
    <t>2 028 (23)</t>
  </si>
  <si>
    <t>2 886 (21)</t>
  </si>
  <si>
    <t>Vokietija</t>
  </si>
  <si>
    <t>6 152 (12)</t>
  </si>
  <si>
    <t>7 566 (14)</t>
  </si>
  <si>
    <t>6 999 (14)</t>
  </si>
  <si>
    <t>Šaltinis – Eurostat</t>
  </si>
  <si>
    <t>*perskaičiuota į ištisinę mokymosi arba studijavimo formą (full-time equivalent); ND - nėra duomenų</t>
  </si>
  <si>
    <t>10 lentelė.  2013 metų valdžios sektoriaus išlaidos* švietimui vienam mokiniui / studentui, EUR pakoreguota pagal PGP</t>
  </si>
  <si>
    <r>
      <t>10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  <scheme val="minor"/>
      </rPr>
      <t>2013 metų valdžios sektoriaus išlaidos* švietimui vienam mokiniui / studentui, EUR pakoreguota pagal PGP</t>
    </r>
  </si>
  <si>
    <t>ISCED 2011</t>
  </si>
  <si>
    <t>Pokytis, proc.</t>
  </si>
  <si>
    <t>ISCED 3</t>
  </si>
  <si>
    <t>ISCED 4</t>
  </si>
  <si>
    <t xml:space="preserve">ISCED 5 </t>
  </si>
  <si>
    <t>ISCED 6</t>
  </si>
  <si>
    <t>ISCED 7</t>
  </si>
  <si>
    <t>ISCED 8</t>
  </si>
  <si>
    <r>
      <t>11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Moksleivių, studentų skaičius pagal ISCED 2011</t>
    </r>
  </si>
  <si>
    <r>
      <t>12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Mokytojų ir dėstytojų skaičius pagal ISCED 2011</t>
    </r>
  </si>
  <si>
    <t>*Valstybinės mokyklos ir universitetai, perskaičiuota į ištisinę mokymosi arba studijavimo formą (angl. full-time equivalent)</t>
  </si>
  <si>
    <r>
      <t>11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Išlaidų švietimui projekcijos pagal ISCED klasifikatorių</t>
    </r>
  </si>
  <si>
    <r>
      <t>13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Susijusių su amžiumi išlaidų švietimui projekcijų palyginimas</t>
    </r>
  </si>
  <si>
    <t>11 pav.       Išlaidų švietimui projekcijos pagal ISCED klasifikatorių</t>
  </si>
  <si>
    <t>13 lentelė.   Susijusių su amžiumi išlaidų švietimui projekcijų palyginimas</t>
  </si>
  <si>
    <t>12 lentelė.   Mokytojų ir dėstytojų skaičius pagal ISCED 2011</t>
  </si>
  <si>
    <t>11 lentelė.   Moksleivių, studentų skaičius pagal ISCED 2011</t>
  </si>
  <si>
    <r>
      <t>12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skola, 2016-2036 m.</t>
    </r>
  </si>
  <si>
    <t>Šaltiniai: Finansų ministerija, Fiskalinės institucijos skaičiavimai</t>
  </si>
  <si>
    <t>12 pav.       VS skola, 2016-2036 m.</t>
  </si>
  <si>
    <t>1. VS skola</t>
  </si>
  <si>
    <t>2. VS skolos pokytis</t>
  </si>
  <si>
    <t>3. Skolos kaitos veiksniai (4+7)</t>
  </si>
  <si>
    <t>4. Pirminis balansas</t>
  </si>
  <si>
    <t xml:space="preserve">5. Valdžios sektoriaus pajamos </t>
  </si>
  <si>
    <t xml:space="preserve">6. Pirminės išlaidos </t>
  </si>
  <si>
    <t>7. Automatinė skolos dinamika (8+11)</t>
  </si>
  <si>
    <t>8. Realios palūkanų normos ir realaus BVP augimo skirtumas</t>
  </si>
  <si>
    <t>9. Reali palūkanų norma</t>
  </si>
  <si>
    <t>10. Realaus BVP augimas</t>
  </si>
  <si>
    <t>11. Valiutų kursų pasikeitimo įtaka</t>
  </si>
  <si>
    <t>12. Liekana</t>
  </si>
  <si>
    <t>Šaltinis – Finansų ministerija, Fiskalinės institucijos skaičiavimai</t>
  </si>
  <si>
    <r>
      <t>14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  <scheme val="minor"/>
      </rPr>
      <t>VS skolos ir jos kaitos veiksnių dinamika 2016-2036</t>
    </r>
  </si>
  <si>
    <t>-</t>
  </si>
  <si>
    <t>14 lentelė.   VS skolos ir jos kaitos veiksnių dinamika 2016-2036</t>
  </si>
  <si>
    <t>Šaltiniai: Finansų ministerija, Statistikos departamentas, Fiskalinės institucijos skaičiavimai</t>
  </si>
  <si>
    <t>Skolos ir BVP santykio skirtumas</t>
  </si>
  <si>
    <t>Reali palūkanų norma</t>
  </si>
  <si>
    <t>Realaus BVP augimas</t>
  </si>
  <si>
    <t>Liekana</t>
  </si>
  <si>
    <t>Iš viso 2016-2019</t>
  </si>
  <si>
    <t>Iš viso 2016-2036</t>
  </si>
  <si>
    <t>Rizikos kategorija</t>
  </si>
  <si>
    <t>Maža</t>
  </si>
  <si>
    <t>Vidutinė</t>
  </si>
  <si>
    <t>Didelė</t>
  </si>
  <si>
    <t>Vidutinio laikotarpio, S1</t>
  </si>
  <si>
    <t>≤ 0</t>
  </si>
  <si>
    <t xml:space="preserve">0 – 2,5 </t>
  </si>
  <si>
    <t>2,5 &lt;</t>
  </si>
  <si>
    <t>Ilgo laikotarpio, S2</t>
  </si>
  <si>
    <t>≤ 2</t>
  </si>
  <si>
    <t xml:space="preserve">2 – 6 </t>
  </si>
  <si>
    <t>6 &lt;</t>
  </si>
  <si>
    <t>Šaltinis - Europos Komisija.</t>
  </si>
  <si>
    <r>
      <t>15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</rPr>
      <t>VS finansų tvarumo rizikos kategorijos</t>
    </r>
  </si>
  <si>
    <t>15 lentelė.   VS finansų tvarumo rizikos kategorijos</t>
  </si>
  <si>
    <t>Pagrindinis scenarijus</t>
  </si>
  <si>
    <t>Skolos procento BVP tikslinė reikšmė</t>
  </si>
  <si>
    <t>pradinė biudžeto padėtis</t>
  </si>
  <si>
    <t>balanso postūmio atidėjimo sąnaudos</t>
  </si>
  <si>
    <t>skolos tikslinė reikšmė</t>
  </si>
  <si>
    <t>su amžiumi susijusios išlaidos</t>
  </si>
  <si>
    <t>Laipsniška korekcija</t>
  </si>
  <si>
    <t>Pastabos: fiskalinė korekcija laipsniškai vyksta 2020–2024 m., tikslinė reikšmė pasiekiama 2031 m.</t>
  </si>
  <si>
    <r>
      <t>16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</rPr>
      <t>Vidutinio laikotarpio VS finansų tvarumo rizikos rodiklis (S1)</t>
    </r>
  </si>
  <si>
    <t>16 lentelė.   Vidutinio laikotarpio VS finansų tvarumo rizikos rodiklis (S1)</t>
  </si>
  <si>
    <t>EK scenarijus</t>
  </si>
  <si>
    <t>Konvergencijos / Stabilumo programos scenarijus</t>
  </si>
  <si>
    <t>Šaltinis – Europos Komisija</t>
  </si>
  <si>
    <t>16 pav.       Ilgo laikotarpio VS finansų tvarumo rizikos rodiklio istorinė kaita</t>
  </si>
  <si>
    <t>15 pav.       Vidutinio laikotarpio VS finansų tvarumo rizikos rodiklio istorinė kaita</t>
  </si>
  <si>
    <t>17 lentelė.   Ilgo laikotarpio VS finansų tvarumo rizikos rodiklis (S2)</t>
  </si>
  <si>
    <t>2036–2016 skirtumas</t>
  </si>
  <si>
    <t>S1 rodiklis (iš viso), iš jo</t>
  </si>
  <si>
    <t>1 proc. p. &gt; palūkanų normos</t>
  </si>
  <si>
    <t>1 proc. p. &lt; palūkanų normos</t>
  </si>
  <si>
    <t>S2 rodiklis (iš viso), iš jo</t>
  </si>
  <si>
    <r>
      <t xml:space="preserve">1 pav.       </t>
    </r>
    <r>
      <rPr>
        <u/>
        <sz val="2"/>
        <color rgb="FF8D8473"/>
        <rFont val="Segoe UI"/>
        <family val="2"/>
        <charset val="186"/>
      </rPr>
      <t xml:space="preserve"> </t>
    </r>
    <r>
      <rPr>
        <u/>
        <sz val="11"/>
        <color rgb="FF8D8473"/>
        <rFont val="Segoe UI"/>
        <family val="2"/>
        <charset val="186"/>
      </rPr>
      <t xml:space="preserve"> VS skola</t>
    </r>
  </si>
  <si>
    <r>
      <t>8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pajamos, išlaidos ir pirminis balansas</t>
    </r>
  </si>
  <si>
    <t>8 pav.        VS pajamos, išlaidos ir pirminis balansas</t>
  </si>
  <si>
    <r>
      <t>13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skolos kaitos veiksnių dinamika, 2005-2019 m.</t>
    </r>
  </si>
  <si>
    <t>13 pav.       VS skolos kaitos veiksnių dinamika, 2005-2019 m</t>
  </si>
  <si>
    <t>14 pav.       VS skolos kaitos veiksnių dinamika, 2016-2036 m.</t>
  </si>
  <si>
    <r>
      <t>14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VS skolos kaitos veiksnių dinamika, 2016-2036 m.</t>
    </r>
  </si>
  <si>
    <t>Pagrinis IFI 2016 scenarijus</t>
  </si>
  <si>
    <t>0 proc. VLT scenarijus</t>
  </si>
  <si>
    <t>-0,5 proc. VLT scenarijus</t>
  </si>
  <si>
    <t>-1 proc. VLT tikslas</t>
  </si>
  <si>
    <t>16 pav.     Ilgojo laikotarpio rizikos rodiklio S2 istorinė kaita</t>
  </si>
  <si>
    <t>15 pav.     Vidutinio laikotarpio rizikos rodiklio S1 istorinė kaita</t>
  </si>
  <si>
    <r>
      <t>17 lentelė.</t>
    </r>
    <r>
      <rPr>
        <b/>
        <sz val="11"/>
        <color rgb="FF8D8473"/>
        <rFont val="Times New Roman"/>
        <family val="1"/>
        <charset val="186"/>
      </rPr>
      <t xml:space="preserve">   </t>
    </r>
    <r>
      <rPr>
        <b/>
        <sz val="11"/>
        <color rgb="FF8D8473"/>
        <rFont val="Segoe UI"/>
        <family val="2"/>
        <charset val="186"/>
      </rPr>
      <t> Ilgojo laikotarpio VS finansų tvarumo rizikos rodiklis (S2)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</si>
</sst>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#.0"/>
    <numFmt numFmtId="167" formatCode="0.000"/>
  </numFmts>
  <fonts count="3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b/>
      <sz val="10"/>
      <color theme="1"/>
      <name val="Segoe UI"/>
      <family val="2"/>
      <charset val="186"/>
    </font>
    <font>
      <sz val="10"/>
      <color theme="1"/>
      <name val="Arial"/>
      <family val="2"/>
      <charset val="186"/>
    </font>
    <font>
      <sz val="11"/>
      <color theme="0"/>
      <name val="Segoe UI"/>
      <family val="2"/>
      <scheme val="minor"/>
    </font>
    <font>
      <sz val="14"/>
      <color rgb="FF535141"/>
      <name val="Segoe UI"/>
      <family val="2"/>
      <charset val="186"/>
    </font>
    <font>
      <sz val="14"/>
      <color rgb="FF8D8473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sz val="10"/>
      <color rgb="FF8D8473"/>
      <name val="Segoe U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sz val="9"/>
      <color rgb="FF000000"/>
      <name val="Segoe UI"/>
      <family val="2"/>
      <charset val="186"/>
    </font>
    <font>
      <sz val="10"/>
      <color rgb="FF000000"/>
      <name val="Segoe UI"/>
      <family val="2"/>
      <charset val="186"/>
    </font>
    <font>
      <b/>
      <sz val="11"/>
      <color rgb="FF000000"/>
      <name val="Segoe UI"/>
      <family val="2"/>
      <charset val="186"/>
    </font>
    <font>
      <sz val="11"/>
      <color rgb="FF8D8473"/>
      <name val="Segoe UI"/>
      <family val="2"/>
      <scheme val="minor"/>
    </font>
    <font>
      <sz val="9.5"/>
      <color rgb="FF000000"/>
      <name val="Segoe UI"/>
      <family val="2"/>
      <charset val="186"/>
    </font>
    <font>
      <u/>
      <sz val="11"/>
      <color theme="10"/>
      <name val="Segoe UI"/>
      <family val="2"/>
      <charset val="186"/>
      <scheme val="minor"/>
    </font>
    <font>
      <u/>
      <sz val="11"/>
      <color rgb="FF8D8473"/>
      <name val="Segoe UI"/>
      <family val="2"/>
      <charset val="186"/>
      <scheme val="minor"/>
    </font>
    <font>
      <b/>
      <sz val="11"/>
      <color rgb="FF8D8473"/>
      <name val="Segoe UI"/>
      <family val="2"/>
      <charset val="186"/>
      <scheme val="minor"/>
    </font>
    <font>
      <sz val="9"/>
      <color theme="1"/>
      <name val="Segoe UI"/>
      <family val="2"/>
      <charset val="186"/>
      <scheme val="minor"/>
    </font>
    <font>
      <b/>
      <sz val="11"/>
      <color theme="1"/>
      <name val="Segoe UI"/>
      <family val="2"/>
      <charset val="186"/>
    </font>
    <font>
      <b/>
      <sz val="11"/>
      <name val="Segoe UI"/>
      <family val="2"/>
      <charset val="186"/>
    </font>
    <font>
      <sz val="10.5"/>
      <color rgb="FF000000"/>
      <name val="Segoe UI"/>
      <family val="2"/>
      <charset val="186"/>
    </font>
    <font>
      <sz val="10.5"/>
      <color theme="1"/>
      <name val="Segoe UI"/>
      <family val="2"/>
      <charset val="186"/>
    </font>
    <font>
      <u/>
      <sz val="2"/>
      <color rgb="FF8D8473"/>
      <name val="Segoe U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B913"/>
        <bgColor indexed="64"/>
      </patternFill>
    </fill>
    <fill>
      <patternFill patternType="solid">
        <fgColor rgb="FF00C07B"/>
        <bgColor indexed="64"/>
      </patternFill>
    </fill>
    <fill>
      <patternFill patternType="solid">
        <fgColor rgb="FFE57F8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 style="medium">
        <color rgb="FF8D8473"/>
      </bottom>
      <diagonal/>
    </border>
    <border>
      <left/>
      <right/>
      <top/>
      <bottom style="medium">
        <color rgb="FF9F9565"/>
      </bottom>
      <diagonal/>
    </border>
    <border>
      <left/>
      <right/>
      <top style="medium">
        <color rgb="FF9F9565"/>
      </top>
      <bottom/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/>
      <right style="thin">
        <color indexed="64"/>
      </right>
      <top/>
      <bottom/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/>
      <diagonal/>
    </border>
    <border>
      <left/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/>
      <top/>
      <bottom style="medium">
        <color rgb="FF8D8473"/>
      </bottom>
      <diagonal/>
    </border>
    <border>
      <left style="thin">
        <color rgb="FF8D8473"/>
      </left>
      <right style="thin">
        <color rgb="FF8D8473"/>
      </right>
      <top style="thin">
        <color rgb="FF8D8473"/>
      </top>
      <bottom style="thin">
        <color rgb="FF8D8473"/>
      </bottom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3" fillId="0" borderId="0" xfId="1" applyFill="1" applyBorder="1"/>
    <xf numFmtId="0" fontId="4" fillId="0" borderId="1" xfId="1" applyFont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right"/>
    </xf>
    <xf numFmtId="0" fontId="3" fillId="0" borderId="0" xfId="1" applyFill="1"/>
    <xf numFmtId="0" fontId="5" fillId="0" borderId="0" xfId="1" applyFont="1" applyBorder="1"/>
    <xf numFmtId="164" fontId="4" fillId="0" borderId="0" xfId="1" applyNumberFormat="1" applyFont="1" applyBorder="1"/>
    <xf numFmtId="164" fontId="6" fillId="0" borderId="0" xfId="1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1" applyFont="1" applyBorder="1"/>
    <xf numFmtId="164" fontId="4" fillId="0" borderId="0" xfId="1" applyNumberFormat="1" applyFont="1" applyBorder="1" applyAlignment="1">
      <alignment horizontal="center"/>
    </xf>
    <xf numFmtId="0" fontId="5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 wrapText="1"/>
    </xf>
    <xf numFmtId="164" fontId="3" fillId="0" borderId="0" xfId="1" applyNumberFormat="1" applyBorder="1" applyAlignment="1">
      <alignment horizontal="right" vertical="center" wrapText="1"/>
    </xf>
    <xf numFmtId="0" fontId="3" fillId="0" borderId="0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Border="1"/>
    <xf numFmtId="0" fontId="8" fillId="2" borderId="3" xfId="0" applyFont="1" applyFill="1" applyBorder="1" applyAlignment="1">
      <alignment horizontal="left" indent="2"/>
    </xf>
    <xf numFmtId="0" fontId="9" fillId="0" borderId="3" xfId="0" applyFont="1" applyBorder="1"/>
    <xf numFmtId="0" fontId="10" fillId="0" borderId="3" xfId="0" applyFont="1" applyBorder="1"/>
    <xf numFmtId="0" fontId="12" fillId="0" borderId="3" xfId="2" applyFont="1" applyBorder="1" applyAlignment="1" applyProtection="1">
      <alignment horizontal="left" indent="4"/>
    </xf>
    <xf numFmtId="0" fontId="2" fillId="0" borderId="2" xfId="0" applyFont="1" applyBorder="1"/>
    <xf numFmtId="0" fontId="2" fillId="0" borderId="4" xfId="0" applyFont="1" applyBorder="1"/>
    <xf numFmtId="0" fontId="10" fillId="0" borderId="3" xfId="0" applyFont="1" applyBorder="1" applyAlignment="1">
      <alignment horizontal="left" indent="22"/>
    </xf>
    <xf numFmtId="0" fontId="13" fillId="0" borderId="0" xfId="2" applyFont="1" applyAlignment="1" applyProtection="1"/>
    <xf numFmtId="0" fontId="7" fillId="0" borderId="0" xfId="0" applyFont="1"/>
    <xf numFmtId="0" fontId="12" fillId="0" borderId="3" xfId="2" quotePrefix="1" applyFont="1" applyBorder="1" applyAlignment="1" applyProtection="1">
      <alignment horizontal="left" indent="4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12" fillId="0" borderId="0" xfId="2" applyFont="1" applyAlignment="1" applyProtection="1"/>
    <xf numFmtId="0" fontId="17" fillId="0" borderId="4" xfId="0" applyFont="1" applyBorder="1" applyAlignment="1">
      <alignment vertical="center" wrapText="1"/>
    </xf>
    <xf numFmtId="1" fontId="17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left" vertical="center" indent="2"/>
    </xf>
    <xf numFmtId="164" fontId="17" fillId="0" borderId="7" xfId="0" applyNumberFormat="1" applyFont="1" applyBorder="1" applyAlignment="1">
      <alignment horizontal="right" vertical="center" indent="2"/>
    </xf>
    <xf numFmtId="0" fontId="15" fillId="0" borderId="4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0" fillId="0" borderId="0" xfId="0" applyFont="1"/>
    <xf numFmtId="0" fontId="17" fillId="0" borderId="0" xfId="0" applyFont="1" applyFill="1" applyBorder="1" applyAlignment="1">
      <alignment vertical="center"/>
    </xf>
    <xf numFmtId="0" fontId="2" fillId="0" borderId="0" xfId="1" applyFont="1"/>
    <xf numFmtId="0" fontId="22" fillId="0" borderId="4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15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15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9" fontId="0" fillId="0" borderId="0" xfId="3" applyFont="1" applyAlignment="1">
      <alignment horizontal="center"/>
    </xf>
    <xf numFmtId="1" fontId="0" fillId="0" borderId="1" xfId="0" applyNumberFormat="1" applyBorder="1"/>
    <xf numFmtId="0" fontId="0" fillId="0" borderId="13" xfId="0" applyFill="1" applyBorder="1"/>
    <xf numFmtId="0" fontId="24" fillId="0" borderId="0" xfId="0" applyFont="1"/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/>
    </xf>
    <xf numFmtId="0" fontId="17" fillId="0" borderId="4" xfId="0" applyFont="1" applyBorder="1" applyAlignment="1">
      <alignment horizontal="justify" vertical="center"/>
    </xf>
    <xf numFmtId="164" fontId="0" fillId="0" borderId="1" xfId="0" applyNumberFormat="1" applyFill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2" fillId="0" borderId="0" xfId="2" applyFont="1" applyAlignment="1" applyProtection="1">
      <alignment horizontal="left"/>
    </xf>
    <xf numFmtId="0" fontId="19" fillId="0" borderId="0" xfId="0" applyFont="1"/>
    <xf numFmtId="0" fontId="1" fillId="0" borderId="0" xfId="0" applyFont="1" applyAlignment="1">
      <alignment vertical="center"/>
    </xf>
    <xf numFmtId="164" fontId="17" fillId="0" borderId="8" xfId="0" applyNumberFormat="1" applyFont="1" applyBorder="1" applyAlignment="1">
      <alignment horizontal="right" vertical="center" indent="2"/>
    </xf>
    <xf numFmtId="164" fontId="17" fillId="0" borderId="6" xfId="0" applyNumberFormat="1" applyFont="1" applyBorder="1" applyAlignment="1">
      <alignment horizontal="right" vertical="center" indent="2"/>
    </xf>
    <xf numFmtId="164" fontId="17" fillId="0" borderId="5" xfId="0" applyNumberFormat="1" applyFont="1" applyBorder="1" applyAlignment="1">
      <alignment horizontal="right" vertical="center" indent="2"/>
    </xf>
    <xf numFmtId="164" fontId="22" fillId="0" borderId="7" xfId="0" applyNumberFormat="1" applyFont="1" applyBorder="1" applyAlignment="1">
      <alignment horizontal="right" vertical="center" indent="2"/>
    </xf>
    <xf numFmtId="164" fontId="21" fillId="0" borderId="7" xfId="0" applyNumberFormat="1" applyFont="1" applyBorder="1" applyAlignment="1">
      <alignment horizontal="right" vertical="center" indent="2"/>
    </xf>
    <xf numFmtId="164" fontId="2" fillId="0" borderId="7" xfId="0" applyNumberFormat="1" applyFont="1" applyBorder="1" applyAlignment="1">
      <alignment horizontal="right" vertical="center" indent="2"/>
    </xf>
    <xf numFmtId="164" fontId="21" fillId="0" borderId="7" xfId="0" applyNumberFormat="1" applyFont="1" applyBorder="1" applyAlignment="1">
      <alignment horizontal="right" vertical="center" indent="3"/>
    </xf>
    <xf numFmtId="0" fontId="25" fillId="0" borderId="4" xfId="0" applyFont="1" applyBorder="1" applyAlignment="1">
      <alignment vertical="center"/>
    </xf>
    <xf numFmtId="164" fontId="25" fillId="0" borderId="7" xfId="0" applyNumberFormat="1" applyFont="1" applyBorder="1" applyAlignment="1">
      <alignment horizontal="right" vertical="center" indent="2"/>
    </xf>
    <xf numFmtId="165" fontId="0" fillId="0" borderId="1" xfId="0" applyNumberFormat="1" applyBorder="1" applyAlignment="1">
      <alignment horizontal="right" indent="2"/>
    </xf>
    <xf numFmtId="165" fontId="2" fillId="0" borderId="1" xfId="0" applyNumberFormat="1" applyFont="1" applyBorder="1" applyAlignment="1">
      <alignment horizontal="right" wrapText="1" indent="2"/>
    </xf>
    <xf numFmtId="0" fontId="0" fillId="0" borderId="1" xfId="0" applyBorder="1" applyAlignment="1">
      <alignment horizontal="right" indent="2"/>
    </xf>
    <xf numFmtId="164" fontId="0" fillId="0" borderId="1" xfId="0" applyNumberFormat="1" applyFill="1" applyBorder="1" applyAlignment="1">
      <alignment horizontal="right" indent="1"/>
    </xf>
    <xf numFmtId="164" fontId="0" fillId="0" borderId="1" xfId="0" applyNumberFormat="1" applyBorder="1" applyAlignment="1">
      <alignment horizontal="right" indent="1"/>
    </xf>
    <xf numFmtId="164" fontId="17" fillId="0" borderId="7" xfId="0" applyNumberFormat="1" applyFont="1" applyBorder="1" applyAlignment="1">
      <alignment horizontal="right" vertical="center" wrapText="1" indent="2"/>
    </xf>
    <xf numFmtId="164" fontId="22" fillId="0" borderId="7" xfId="0" applyNumberFormat="1" applyFont="1" applyBorder="1" applyAlignment="1">
      <alignment horizontal="right" vertical="center" wrapText="1" indent="2"/>
    </xf>
    <xf numFmtId="164" fontId="21" fillId="0" borderId="7" xfId="0" applyNumberFormat="1" applyFont="1" applyBorder="1" applyAlignment="1">
      <alignment horizontal="right" vertical="center" wrapText="1" indent="2"/>
    </xf>
    <xf numFmtId="164" fontId="25" fillId="0" borderId="7" xfId="0" applyNumberFormat="1" applyFont="1" applyBorder="1" applyAlignment="1">
      <alignment horizontal="right" vertical="center" wrapText="1" indent="2"/>
    </xf>
    <xf numFmtId="164" fontId="17" fillId="0" borderId="7" xfId="0" applyNumberFormat="1" applyFont="1" applyBorder="1" applyAlignment="1">
      <alignment horizontal="right" vertical="center" wrapText="1" indent="3"/>
    </xf>
    <xf numFmtId="164" fontId="22" fillId="0" borderId="7" xfId="0" applyNumberFormat="1" applyFont="1" applyBorder="1" applyAlignment="1">
      <alignment horizontal="right" vertical="center" indent="3"/>
    </xf>
    <xf numFmtId="164" fontId="25" fillId="0" borderId="7" xfId="0" applyNumberFormat="1" applyFont="1" applyBorder="1" applyAlignment="1">
      <alignment horizontal="right" vertical="center" wrapText="1" indent="3"/>
    </xf>
    <xf numFmtId="164" fontId="17" fillId="0" borderId="7" xfId="0" applyNumberFormat="1" applyFont="1" applyBorder="1" applyAlignment="1">
      <alignment horizontal="right" vertical="center" indent="3"/>
    </xf>
    <xf numFmtId="0" fontId="22" fillId="0" borderId="4" xfId="0" applyFont="1" applyBorder="1" applyAlignment="1">
      <alignment horizontal="left" vertical="center" wrapText="1" indent="1"/>
    </xf>
    <xf numFmtId="0" fontId="25" fillId="0" borderId="4" xfId="0" applyFont="1" applyBorder="1" applyAlignment="1">
      <alignment horizontal="left" vertical="center" wrapText="1" indent="2"/>
    </xf>
    <xf numFmtId="0" fontId="21" fillId="0" borderId="4" xfId="0" applyFont="1" applyBorder="1" applyAlignment="1">
      <alignment horizontal="left" vertical="center" wrapText="1" indent="3"/>
    </xf>
    <xf numFmtId="166" fontId="17" fillId="0" borderId="7" xfId="0" applyNumberFormat="1" applyFont="1" applyBorder="1" applyAlignment="1">
      <alignment horizontal="right" vertical="center" indent="2"/>
    </xf>
    <xf numFmtId="0" fontId="20" fillId="0" borderId="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indent="2"/>
    </xf>
    <xf numFmtId="0" fontId="2" fillId="0" borderId="1" xfId="0" applyFont="1" applyBorder="1" applyAlignment="1">
      <alignment horizontal="right" indent="2"/>
    </xf>
    <xf numFmtId="0" fontId="17" fillId="0" borderId="5" xfId="0" applyFont="1" applyBorder="1" applyAlignment="1">
      <alignment horizontal="center" vertical="center"/>
    </xf>
    <xf numFmtId="0" fontId="12" fillId="0" borderId="0" xfId="2" applyFont="1" applyAlignment="1" applyProtection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6" fillId="0" borderId="3" xfId="2" applyFont="1" applyBorder="1" applyAlignment="1" applyProtection="1">
      <alignment horizontal="left" indent="4"/>
    </xf>
    <xf numFmtId="0" fontId="27" fillId="0" borderId="3" xfId="2" applyFont="1" applyBorder="1" applyAlignment="1" applyProtection="1">
      <alignment horizontal="left" indent="4"/>
    </xf>
    <xf numFmtId="0" fontId="17" fillId="0" borderId="4" xfId="0" applyFont="1" applyBorder="1" applyAlignment="1">
      <alignment horizontal="left" vertical="center" indent="1"/>
    </xf>
    <xf numFmtId="0" fontId="15" fillId="0" borderId="0" xfId="0" applyFont="1" applyAlignment="1">
      <alignment vertical="top" wrapText="1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29" fillId="0" borderId="0" xfId="0" applyFont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0" borderId="7" xfId="0" applyFont="1" applyBorder="1" applyAlignment="1">
      <alignment horizontal="right" vertical="center" indent="4"/>
    </xf>
    <xf numFmtId="0" fontId="2" fillId="4" borderId="7" xfId="0" applyFont="1" applyFill="1" applyBorder="1" applyAlignment="1">
      <alignment horizontal="right" vertical="center" indent="4"/>
    </xf>
    <xf numFmtId="0" fontId="17" fillId="0" borderId="7" xfId="0" applyFont="1" applyBorder="1" applyAlignment="1">
      <alignment vertical="center"/>
    </xf>
    <xf numFmtId="3" fontId="17" fillId="0" borderId="7" xfId="0" applyNumberFormat="1" applyFont="1" applyBorder="1" applyAlignment="1">
      <alignment horizontal="right" vertical="center" indent="2"/>
    </xf>
    <xf numFmtId="3" fontId="2" fillId="0" borderId="7" xfId="0" applyNumberFormat="1" applyFont="1" applyBorder="1" applyAlignment="1">
      <alignment horizontal="right" vertical="center" indent="2"/>
    </xf>
    <xf numFmtId="0" fontId="17" fillId="0" borderId="7" xfId="0" applyFont="1" applyBorder="1" applyAlignment="1">
      <alignment horizontal="right" vertical="center" indent="3"/>
    </xf>
    <xf numFmtId="164" fontId="17" fillId="0" borderId="7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64" fontId="17" fillId="0" borderId="7" xfId="0" applyNumberFormat="1" applyFont="1" applyBorder="1" applyAlignment="1">
      <alignment horizontal="left" vertical="center" indent="3"/>
    </xf>
    <xf numFmtId="167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0" fillId="4" borderId="1" xfId="0" applyFill="1" applyBorder="1"/>
    <xf numFmtId="167" fontId="0" fillId="4" borderId="1" xfId="0" applyNumberFormat="1" applyFill="1" applyBorder="1"/>
    <xf numFmtId="167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0" borderId="18" xfId="0" applyBorder="1"/>
    <xf numFmtId="0" fontId="28" fillId="0" borderId="1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right" vertical="center" indent="2"/>
    </xf>
    <xf numFmtId="0" fontId="17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horizontal="right" vertical="center" indent="2"/>
    </xf>
    <xf numFmtId="0" fontId="17" fillId="0" borderId="14" xfId="0" applyFont="1" applyBorder="1" applyAlignment="1">
      <alignment vertical="center"/>
    </xf>
    <xf numFmtId="0" fontId="22" fillId="0" borderId="14" xfId="0" applyFont="1" applyBorder="1" applyAlignment="1">
      <alignment horizontal="right" vertical="center"/>
    </xf>
    <xf numFmtId="164" fontId="31" fillId="6" borderId="14" xfId="0" applyNumberFormat="1" applyFont="1" applyFill="1" applyBorder="1" applyAlignment="1">
      <alignment horizontal="right" vertical="center" indent="2"/>
    </xf>
    <xf numFmtId="0" fontId="31" fillId="7" borderId="14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8" borderId="14" xfId="0" applyFont="1" applyFill="1" applyBorder="1" applyAlignment="1">
      <alignment horizontal="center" vertical="center" wrapText="1"/>
    </xf>
    <xf numFmtId="164" fontId="31" fillId="8" borderId="14" xfId="0" applyNumberFormat="1" applyFont="1" applyFill="1" applyBorder="1" applyAlignment="1">
      <alignment horizontal="right" vertical="center" indent="2"/>
    </xf>
    <xf numFmtId="164" fontId="31" fillId="7" borderId="14" xfId="0" applyNumberFormat="1" applyFont="1" applyFill="1" applyBorder="1" applyAlignment="1">
      <alignment horizontal="right" vertical="center" indent="2"/>
    </xf>
    <xf numFmtId="0" fontId="30" fillId="6" borderId="14" xfId="0" applyFont="1" applyFill="1" applyBorder="1" applyAlignment="1">
      <alignment horizontal="right" vertical="center" indent="7"/>
    </xf>
    <xf numFmtId="0" fontId="32" fillId="0" borderId="14" xfId="0" applyFont="1" applyBorder="1" applyAlignment="1">
      <alignment horizontal="right" vertical="center"/>
    </xf>
    <xf numFmtId="0" fontId="33" fillId="0" borderId="14" xfId="0" applyFont="1" applyBorder="1" applyAlignment="1">
      <alignment horizontal="right" vertical="center" indent="7"/>
    </xf>
    <xf numFmtId="0" fontId="0" fillId="0" borderId="1" xfId="0" quotePrefix="1" applyBorder="1"/>
    <xf numFmtId="0" fontId="15" fillId="0" borderId="6" xfId="0" applyFont="1" applyBorder="1" applyAlignment="1">
      <alignment horizontal="left" vertical="center" wrapText="1" indent="2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2" fillId="0" borderId="0" xfId="2" applyFont="1" applyAlignment="1" applyProtection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indent="2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left" vertical="center" indent="2"/>
    </xf>
    <xf numFmtId="0" fontId="17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 wrapText="1" indent="2"/>
    </xf>
    <xf numFmtId="0" fontId="28" fillId="0" borderId="6" xfId="0" applyFont="1" applyBorder="1" applyAlignment="1">
      <alignment horizontal="left" vertical="center" indent="4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justify" vertical="center"/>
    </xf>
    <xf numFmtId="0" fontId="28" fillId="0" borderId="6" xfId="0" applyFont="1" applyBorder="1" applyAlignment="1">
      <alignment vertical="center"/>
    </xf>
    <xf numFmtId="0" fontId="15" fillId="0" borderId="11" xfId="0" applyFont="1" applyBorder="1" applyAlignment="1">
      <alignment horizontal="left" vertical="center" wrapText="1" indent="4"/>
    </xf>
    <xf numFmtId="0" fontId="2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/>
    </xf>
    <xf numFmtId="0" fontId="10" fillId="0" borderId="6" xfId="0" applyFont="1" applyBorder="1" applyAlignment="1">
      <alignment horizontal="justify" vertical="center"/>
    </xf>
    <xf numFmtId="0" fontId="15" fillId="0" borderId="6" xfId="0" applyFont="1" applyBorder="1" applyAlignment="1">
      <alignment horizontal="left" vertical="center" indent="4"/>
    </xf>
    <xf numFmtId="0" fontId="17" fillId="5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</cellXfs>
  <cellStyles count="4">
    <cellStyle name="Hipersaitas" xfId="2" builtinId="8"/>
    <cellStyle name="Įprastas" xfId="0" builtinId="0"/>
    <cellStyle name="Įprastas 2" xfId="1"/>
    <cellStyle name="Procentai" xfId="3" builtinId="5"/>
  </cellStyles>
  <dxfs count="0"/>
  <tableStyles count="0" defaultTableStyle="TableStyleMedium2" defaultPivotStyle="PivotStyleMedium9"/>
  <colors>
    <mruColors>
      <color rgb="FFE6D6B1"/>
      <color rgb="FFFCC232"/>
      <color rgb="FF8D8473"/>
      <color rgb="FF00C07B"/>
      <color rgb="FFE57F84"/>
      <color rgb="FFFEDF90"/>
      <color rgb="FFFDB913"/>
      <color rgb="FF006A44"/>
      <color rgb="FFC1272D"/>
      <color rgb="FF8677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lt-LT" sz="1100" b="0"/>
              <a:t>proc. BVP</a:t>
            </a:r>
          </a:p>
        </c:rich>
      </c:tx>
      <c:layout>
        <c:manualLayout>
          <c:xMode val="edge"/>
          <c:yMode val="edge"/>
          <c:x val="9.0454581977453888E-3"/>
          <c:y val="2.882731261645729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313174030925024E-2"/>
          <c:y val="0.10085171487862624"/>
          <c:w val="0.51564892447207455"/>
          <c:h val="0.81290771131935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lentelė'!$H$6</c:f>
              <c:strCache>
                <c:ptCount val="1"/>
                <c:pt idx="0">
                  <c:v>Valdžios sektoriaus grynasis skolinimas (+)/ skolinimasis (−)</c:v>
                </c:pt>
              </c:strCache>
            </c:strRef>
          </c:tx>
          <c:spPr>
            <a:solidFill>
              <a:srgbClr val="FDCA57"/>
            </a:solidFill>
          </c:spPr>
          <c:invertIfNegative val="0"/>
          <c:cat>
            <c:numRef>
              <c:f>'2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 lentelė'!$C$6:$G$6</c:f>
              <c:numCache>
                <c:formatCode>0.0</c:formatCode>
                <c:ptCount val="5"/>
                <c:pt idx="0">
                  <c:v>-8.9</c:v>
                </c:pt>
                <c:pt idx="1">
                  <c:v>-3.1</c:v>
                </c:pt>
                <c:pt idx="2">
                  <c:v>-2.6</c:v>
                </c:pt>
                <c:pt idx="3">
                  <c:v>-0.7</c:v>
                </c:pt>
                <c:pt idx="4">
                  <c:v>-0.2</c:v>
                </c:pt>
              </c:numCache>
            </c:numRef>
          </c:val>
        </c:ser>
        <c:ser>
          <c:idx val="1"/>
          <c:order val="1"/>
          <c:tx>
            <c:strRef>
              <c:f>'2 lentelė'!$H$7</c:f>
              <c:strCache>
                <c:ptCount val="1"/>
                <c:pt idx="0">
                  <c:v>Palūkanos</c:v>
                </c:pt>
              </c:strCache>
            </c:strRef>
          </c:tx>
          <c:spPr>
            <a:solidFill>
              <a:srgbClr val="E1942A"/>
            </a:solidFill>
          </c:spPr>
          <c:invertIfNegative val="0"/>
          <c:cat>
            <c:numRef>
              <c:f>'2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 lentelė'!$C$7:$G$7</c:f>
              <c:numCache>
                <c:formatCode>0.0</c:formatCode>
                <c:ptCount val="5"/>
                <c:pt idx="0">
                  <c:v>1.8</c:v>
                </c:pt>
                <c:pt idx="1">
                  <c:v>2</c:v>
                </c:pt>
                <c:pt idx="2">
                  <c:v>1.8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'2 lentelė'!$H$9</c:f>
              <c:strCache>
                <c:ptCount val="1"/>
                <c:pt idx="0">
                  <c:v>Vienkartinės ir kitos laikinosios priemonės</c:v>
                </c:pt>
              </c:strCache>
            </c:strRef>
          </c:tx>
          <c:spPr>
            <a:solidFill>
              <a:srgbClr val="D5BA7B"/>
            </a:solidFill>
          </c:spPr>
          <c:invertIfNegative val="0"/>
          <c:cat>
            <c:numRef>
              <c:f>'2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 lentelė'!$C$9:$G$9</c:f>
              <c:numCache>
                <c:formatCode>0.0</c:formatCode>
                <c:ptCount val="5"/>
                <c:pt idx="0">
                  <c:v>0.11</c:v>
                </c:pt>
                <c:pt idx="1">
                  <c:v>0.53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0.3</c:v>
                </c:pt>
              </c:numCache>
            </c:numRef>
          </c:val>
        </c:ser>
        <c:ser>
          <c:idx val="3"/>
          <c:order val="3"/>
          <c:tx>
            <c:strRef>
              <c:f>'2 lentelė'!$H$11</c:f>
              <c:strCache>
                <c:ptCount val="1"/>
                <c:pt idx="0">
                  <c:v>Ciklinė biudžeto dedamoji</c:v>
                </c:pt>
              </c:strCache>
            </c:strRef>
          </c:tx>
          <c:spPr>
            <a:solidFill>
              <a:srgbClr val="9F9565"/>
            </a:solidFill>
          </c:spPr>
          <c:invertIfNegative val="0"/>
          <c:cat>
            <c:numRef>
              <c:f>'2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'2 lentelė'!$C$11:$G$11</c:f>
              <c:numCache>
                <c:formatCode>0.0</c:formatCode>
                <c:ptCount val="5"/>
                <c:pt idx="0">
                  <c:v>-1.7635099999999997</c:v>
                </c:pt>
                <c:pt idx="1">
                  <c:v>-0.67731999999999992</c:v>
                </c:pt>
                <c:pt idx="2">
                  <c:v>6.6080000000000002E-3</c:v>
                </c:pt>
                <c:pt idx="3">
                  <c:v>0.35104999999999997</c:v>
                </c:pt>
                <c:pt idx="4">
                  <c:v>-3.7169999999999995E-2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713976"/>
        <c:axId val="469719464"/>
      </c:barChart>
      <c:lineChart>
        <c:grouping val="standard"/>
        <c:varyColors val="0"/>
        <c:ser>
          <c:idx val="4"/>
          <c:order val="4"/>
          <c:tx>
            <c:strRef>
              <c:f>'2 lentelė'!$H$14</c:f>
              <c:strCache>
                <c:ptCount val="1"/>
                <c:pt idx="0">
                  <c:v> Struktūrinis VS balansas</c:v>
                </c:pt>
              </c:strCache>
            </c:strRef>
          </c:tx>
          <c:spPr>
            <a:ln w="25400">
              <a:solidFill>
                <a:srgbClr val="86776F"/>
              </a:solidFill>
            </a:ln>
          </c:spPr>
          <c:marker>
            <c:symbol val="triangle"/>
            <c:size val="7"/>
            <c:spPr>
              <a:solidFill>
                <a:srgbClr val="86776F"/>
              </a:solidFill>
              <a:ln>
                <a:solidFill>
                  <a:srgbClr val="86776F"/>
                </a:solidFill>
              </a:ln>
            </c:spPr>
          </c:marker>
          <c:dPt>
            <c:idx val="3"/>
            <c:marker>
              <c:spPr>
                <a:solidFill>
                  <a:srgbClr val="86776F"/>
                </a:solidFill>
                <a:ln>
                  <a:solidFill>
                    <a:srgbClr val="86776F"/>
                  </a:solidFill>
                </a:ln>
                <a:effectLst>
                  <a:softEdge rad="0"/>
                </a:effectLst>
              </c:spPr>
            </c:marker>
            <c:bubble3D val="0"/>
            <c:spPr>
              <a:ln w="25400">
                <a:solidFill>
                  <a:srgbClr val="86776F"/>
                </a:solidFill>
              </a:ln>
              <a:effectLst>
                <a:softEdge rad="0"/>
              </a:effectLst>
            </c:spPr>
          </c:dPt>
          <c:val>
            <c:numRef>
              <c:f>'2 lentelė'!$C$14:$G$14</c:f>
              <c:numCache>
                <c:formatCode>0.0</c:formatCode>
                <c:ptCount val="5"/>
                <c:pt idx="0">
                  <c:v>-7.2464900000000005</c:v>
                </c:pt>
                <c:pt idx="1">
                  <c:v>-2.95268</c:v>
                </c:pt>
                <c:pt idx="2">
                  <c:v>-2.8766080000000001</c:v>
                </c:pt>
                <c:pt idx="3">
                  <c:v>-1.3310500000000001</c:v>
                </c:pt>
                <c:pt idx="4">
                  <c:v>-0.46283000000000002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 lentelė'!$H$15</c:f>
              <c:strCache>
                <c:ptCount val="1"/>
                <c:pt idx="0">
                  <c:v>Struktūrinis VS pirminis balansas</c:v>
                </c:pt>
              </c:strCache>
            </c:strRef>
          </c:tx>
          <c:spPr>
            <a:ln w="25400">
              <a:solidFill>
                <a:srgbClr val="535141"/>
              </a:solidFill>
            </a:ln>
          </c:spPr>
          <c:marker>
            <c:spPr>
              <a:solidFill>
                <a:srgbClr val="535141"/>
              </a:solidFill>
              <a:ln>
                <a:solidFill>
                  <a:srgbClr val="535141"/>
                </a:solidFill>
              </a:ln>
            </c:spPr>
          </c:marker>
          <c:val>
            <c:numRef>
              <c:f>'2 lentelė'!$C$15:$G$15</c:f>
              <c:numCache>
                <c:formatCode>0.0</c:formatCode>
                <c:ptCount val="5"/>
                <c:pt idx="0">
                  <c:v>-5.4464900000000007</c:v>
                </c:pt>
                <c:pt idx="1">
                  <c:v>-0.95267999999999997</c:v>
                </c:pt>
                <c:pt idx="2">
                  <c:v>-1.076608</c:v>
                </c:pt>
                <c:pt idx="3">
                  <c:v>0.26895000000000002</c:v>
                </c:pt>
                <c:pt idx="4">
                  <c:v>1.0371699999999999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13976"/>
        <c:axId val="469719464"/>
      </c:lineChart>
      <c:catAx>
        <c:axId val="46971397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 w="12700">
            <a:solidFill>
              <a:schemeClr val="bg1">
                <a:lumMod val="50000"/>
              </a:schemeClr>
            </a:solidFill>
          </a:ln>
        </c:spPr>
        <c:crossAx val="469719464"/>
        <c:crosses val="autoZero"/>
        <c:auto val="1"/>
        <c:lblAlgn val="ctr"/>
        <c:lblOffset val="100"/>
        <c:noMultiLvlLbl val="0"/>
      </c:catAx>
      <c:valAx>
        <c:axId val="4697194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</a:ln>
        </c:spPr>
        <c:crossAx val="469713976"/>
        <c:crosses val="autoZero"/>
        <c:crossBetween val="between"/>
      </c:valAx>
      <c:spPr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60099112964987023"/>
          <c:y val="8.8443028590891787E-2"/>
          <c:w val="0.37684014892036599"/>
          <c:h val="0.8601254232533910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71041119860033E-2"/>
          <c:y val="8.0769804557199662E-2"/>
          <c:w val="0.85653794194843291"/>
          <c:h val="0.67877870370370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 pav.'!$E$2</c:f>
              <c:strCache>
                <c:ptCount val="1"/>
                <c:pt idx="0">
                  <c:v>Pirminis balansas (dešinė ašis)</c:v>
                </c:pt>
              </c:strCache>
            </c:strRef>
          </c:tx>
          <c:spPr>
            <a:solidFill>
              <a:srgbClr val="CDAE64"/>
            </a:solidFill>
            <a:ln w="15875">
              <a:solidFill>
                <a:srgbClr val="CDAE64"/>
              </a:solidFill>
            </a:ln>
            <a:effectLst/>
          </c:spPr>
          <c:invertIfNegative val="0"/>
          <c:cat>
            <c:numRef>
              <c:f>'8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'8 pav.'!$E$3:$E$23</c:f>
              <c:numCache>
                <c:formatCode>0.0</c:formatCode>
                <c:ptCount val="21"/>
                <c:pt idx="0">
                  <c:v>0.59493484118415552</c:v>
                </c:pt>
                <c:pt idx="1">
                  <c:v>0.9601517501014456</c:v>
                </c:pt>
                <c:pt idx="2">
                  <c:v>1.1895870649133897</c:v>
                </c:pt>
                <c:pt idx="3">
                  <c:v>0.45970819786198547</c:v>
                </c:pt>
                <c:pt idx="4">
                  <c:v>0.43475547913119783</c:v>
                </c:pt>
                <c:pt idx="5">
                  <c:v>0.37382913317512134</c:v>
                </c:pt>
                <c:pt idx="6">
                  <c:v>0.25557858009270973</c:v>
                </c:pt>
                <c:pt idx="7">
                  <c:v>0.1160458767313628</c:v>
                </c:pt>
                <c:pt idx="8">
                  <c:v>-3.9500134090694416E-2</c:v>
                </c:pt>
                <c:pt idx="9">
                  <c:v>-0.20689865804568797</c:v>
                </c:pt>
                <c:pt idx="10">
                  <c:v>-0.30727286271549303</c:v>
                </c:pt>
                <c:pt idx="11">
                  <c:v>-0.52893162572410546</c:v>
                </c:pt>
                <c:pt idx="12">
                  <c:v>-0.7375000885085683</c:v>
                </c:pt>
                <c:pt idx="13">
                  <c:v>-0.93907141341090039</c:v>
                </c:pt>
                <c:pt idx="14">
                  <c:v>-1.1313847943684294</c:v>
                </c:pt>
                <c:pt idx="15">
                  <c:v>-1.3043439016978056</c:v>
                </c:pt>
                <c:pt idx="16">
                  <c:v>-1.4566187341250725</c:v>
                </c:pt>
                <c:pt idx="17">
                  <c:v>-1.5989174458156299</c:v>
                </c:pt>
                <c:pt idx="18">
                  <c:v>-1.7202768170909906</c:v>
                </c:pt>
                <c:pt idx="19">
                  <c:v>-1.8244611643012547</c:v>
                </c:pt>
                <c:pt idx="20">
                  <c:v>-1.9179056349335397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592080"/>
        <c:axId val="469595216"/>
      </c:barChart>
      <c:lineChart>
        <c:grouping val="standard"/>
        <c:varyColors val="0"/>
        <c:ser>
          <c:idx val="1"/>
          <c:order val="1"/>
          <c:tx>
            <c:strRef>
              <c:f>'8 pav.'!$F$2</c:f>
              <c:strCache>
                <c:ptCount val="1"/>
                <c:pt idx="0">
                  <c:v>Valdžios sektoriaus pirminės  išlaidos (kairė ašis)</c:v>
                </c:pt>
              </c:strCache>
            </c:strRef>
          </c:tx>
          <c:spPr>
            <a:ln w="28575" cap="rnd">
              <a:solidFill>
                <a:srgbClr val="86776F"/>
              </a:solidFill>
              <a:round/>
            </a:ln>
            <a:effectLst/>
          </c:spPr>
          <c:marker>
            <c:symbol val="none"/>
          </c:marker>
          <c:cat>
            <c:numRef>
              <c:f>'8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'8 pav.'!$F$3:$F$23</c:f>
              <c:numCache>
                <c:formatCode>0.0</c:formatCode>
                <c:ptCount val="21"/>
                <c:pt idx="0">
                  <c:v>34.005065158815846</c:v>
                </c:pt>
                <c:pt idx="1">
                  <c:v>34.239848249898557</c:v>
                </c:pt>
                <c:pt idx="2">
                  <c:v>34.510412935086613</c:v>
                </c:pt>
                <c:pt idx="3">
                  <c:v>34.840291802138012</c:v>
                </c:pt>
                <c:pt idx="4">
                  <c:v>34.865244520868799</c:v>
                </c:pt>
                <c:pt idx="5">
                  <c:v>34.926170866824876</c:v>
                </c:pt>
                <c:pt idx="6">
                  <c:v>35.044421419907287</c:v>
                </c:pt>
                <c:pt idx="7">
                  <c:v>35.183954123268634</c:v>
                </c:pt>
                <c:pt idx="8">
                  <c:v>35.339500134090692</c:v>
                </c:pt>
                <c:pt idx="9">
                  <c:v>35.506898658045685</c:v>
                </c:pt>
                <c:pt idx="10">
                  <c:v>35.60727286271549</c:v>
                </c:pt>
                <c:pt idx="11">
                  <c:v>35.828931625724103</c:v>
                </c:pt>
                <c:pt idx="12">
                  <c:v>36.037500088508565</c:v>
                </c:pt>
                <c:pt idx="13">
                  <c:v>36.239071413410898</c:v>
                </c:pt>
                <c:pt idx="14">
                  <c:v>36.431384794368427</c:v>
                </c:pt>
                <c:pt idx="15">
                  <c:v>36.604343901697803</c:v>
                </c:pt>
                <c:pt idx="16">
                  <c:v>36.75661873412507</c:v>
                </c:pt>
                <c:pt idx="17">
                  <c:v>36.898917445815627</c:v>
                </c:pt>
                <c:pt idx="18">
                  <c:v>37.020276817090988</c:v>
                </c:pt>
                <c:pt idx="19">
                  <c:v>37.124461164301252</c:v>
                </c:pt>
                <c:pt idx="20">
                  <c:v>37.217905634933537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 pav.'!$G$2</c:f>
              <c:strCache>
                <c:ptCount val="1"/>
                <c:pt idx="0">
                  <c:v>Valdžios sektoriaus pajamos (kairė ašis)</c:v>
                </c:pt>
              </c:strCache>
            </c:strRef>
          </c:tx>
          <c:spPr>
            <a:ln w="28575" cap="rnd">
              <a:solidFill>
                <a:srgbClr val="E1942A"/>
              </a:solidFill>
              <a:round/>
            </a:ln>
            <a:effectLst/>
          </c:spPr>
          <c:marker>
            <c:symbol val="none"/>
          </c:marker>
          <c:cat>
            <c:numRef>
              <c:f>'8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'8 pav.'!$G$3:$G$23</c:f>
              <c:numCache>
                <c:formatCode>General</c:formatCode>
                <c:ptCount val="21"/>
                <c:pt idx="0">
                  <c:v>34.6</c:v>
                </c:pt>
                <c:pt idx="1">
                  <c:v>35.200000000000003</c:v>
                </c:pt>
                <c:pt idx="2">
                  <c:v>35.700000000000003</c:v>
                </c:pt>
                <c:pt idx="3">
                  <c:v>35.299999999999997</c:v>
                </c:pt>
                <c:pt idx="4">
                  <c:v>35.299999999999997</c:v>
                </c:pt>
                <c:pt idx="5">
                  <c:v>35.299999999999997</c:v>
                </c:pt>
                <c:pt idx="6">
                  <c:v>35.299999999999997</c:v>
                </c:pt>
                <c:pt idx="7">
                  <c:v>35.299999999999997</c:v>
                </c:pt>
                <c:pt idx="8">
                  <c:v>35.299999999999997</c:v>
                </c:pt>
                <c:pt idx="9">
                  <c:v>35.299999999999997</c:v>
                </c:pt>
                <c:pt idx="10">
                  <c:v>35.299999999999997</c:v>
                </c:pt>
                <c:pt idx="11">
                  <c:v>35.299999999999997</c:v>
                </c:pt>
                <c:pt idx="12">
                  <c:v>35.299999999999997</c:v>
                </c:pt>
                <c:pt idx="13">
                  <c:v>35.299999999999997</c:v>
                </c:pt>
                <c:pt idx="14">
                  <c:v>35.299999999999997</c:v>
                </c:pt>
                <c:pt idx="15">
                  <c:v>35.299999999999997</c:v>
                </c:pt>
                <c:pt idx="16">
                  <c:v>35.299999999999997</c:v>
                </c:pt>
                <c:pt idx="17">
                  <c:v>35.299999999999997</c:v>
                </c:pt>
                <c:pt idx="18">
                  <c:v>35.299999999999997</c:v>
                </c:pt>
                <c:pt idx="19">
                  <c:v>35.299999999999997</c:v>
                </c:pt>
                <c:pt idx="20">
                  <c:v>35.299999999999997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582672"/>
        <c:axId val="469581888"/>
      </c:lineChart>
      <c:catAx>
        <c:axId val="4695826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581888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469581888"/>
        <c:scaling>
          <c:orientation val="minMax"/>
          <c:max val="40"/>
          <c:min val="-1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100">
                    <a:latin typeface="Segoe UI" panose="020B0502040204020203" pitchFamily="34" charset="0"/>
                    <a:cs typeface="Segoe UI" panose="020B0502040204020203" pitchFamily="34" charset="0"/>
                  </a:rPr>
                  <a:t>proc. BVP</a:t>
                </a:r>
                <a:endParaRPr lang="lt-LT" sz="11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c:rich>
          </c:tx>
          <c:layout>
            <c:manualLayout>
              <c:xMode val="edge"/>
              <c:yMode val="edge"/>
              <c:x val="9.8645833333333246E-4"/>
              <c:y val="5.69953703703703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582672"/>
        <c:crosses val="autoZero"/>
        <c:crossBetween val="between"/>
        <c:majorUnit val="10"/>
      </c:valAx>
      <c:valAx>
        <c:axId val="469595216"/>
        <c:scaling>
          <c:orientation val="minMax"/>
          <c:max val="12"/>
          <c:min val="-3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lt-LT" sz="1100">
                    <a:latin typeface="Segoe UI" panose="020B0502040204020203" pitchFamily="34" charset="0"/>
                    <a:cs typeface="Segoe UI" panose="020B0502040204020203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0.89441579861111109"/>
              <c:y val="6.753935185185184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lt-L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592080"/>
        <c:crosses val="max"/>
        <c:crossBetween val="between"/>
        <c:majorUnit val="3"/>
      </c:valAx>
      <c:catAx>
        <c:axId val="46959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595216"/>
        <c:crossesAt val="0"/>
        <c:auto val="1"/>
        <c:lblAlgn val="ctr"/>
        <c:lblOffset val="100"/>
        <c:noMultiLvlLbl val="0"/>
      </c:cat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7895173611111106"/>
          <c:y val="0.83869259259259243"/>
          <c:w val="0.69886176727909011"/>
          <c:h val="0.1598494666242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53354605633469E-2"/>
          <c:y val="0.17534791957873921"/>
          <c:w val="0.82954997626384031"/>
          <c:h val="0.68947480884579848"/>
        </c:manualLayout>
      </c:layout>
      <c:lineChart>
        <c:grouping val="standard"/>
        <c:varyColors val="0"/>
        <c:ser>
          <c:idx val="0"/>
          <c:order val="0"/>
          <c:tx>
            <c:strRef>
              <c:f>'10 pav.'!$G$2</c:f>
              <c:strCache>
                <c:ptCount val="1"/>
                <c:pt idx="0">
                  <c:v>Vyras (kairė ašis)</c:v>
                </c:pt>
              </c:strCache>
            </c:strRef>
          </c:tx>
          <c:spPr>
            <a:ln w="38100" cap="rnd">
              <a:solidFill>
                <a:srgbClr val="948A54"/>
              </a:solidFill>
              <a:round/>
            </a:ln>
            <a:effectLst/>
          </c:spPr>
          <c:marker>
            <c:symbol val="none"/>
          </c:marker>
          <c:cat>
            <c:strRef>
              <c:f>'10 pav.'!$D$3:$D$92</c:f>
              <c:strCache>
                <c:ptCount val="90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'10 pav.'!$G$3:$G$92</c:f>
              <c:numCache>
                <c:formatCode>0.0</c:formatCode>
                <c:ptCount val="90"/>
                <c:pt idx="0">
                  <c:v>789.28172669505329</c:v>
                </c:pt>
                <c:pt idx="1">
                  <c:v>392.83332714721405</c:v>
                </c:pt>
                <c:pt idx="2">
                  <c:v>365.24966304407121</c:v>
                </c:pt>
                <c:pt idx="3">
                  <c:v>345.86804264502103</c:v>
                </c:pt>
                <c:pt idx="4">
                  <c:v>316.01647126681468</c:v>
                </c:pt>
                <c:pt idx="5">
                  <c:v>310.48197063636519</c:v>
                </c:pt>
                <c:pt idx="6">
                  <c:v>251.12259931997744</c:v>
                </c:pt>
                <c:pt idx="7">
                  <c:v>235.67097233242978</c:v>
                </c:pt>
                <c:pt idx="8">
                  <c:v>226.08157538867908</c:v>
                </c:pt>
                <c:pt idx="9">
                  <c:v>235.53695323434798</c:v>
                </c:pt>
                <c:pt idx="10">
                  <c:v>226.87521967098846</c:v>
                </c:pt>
                <c:pt idx="11">
                  <c:v>239.26320825703758</c:v>
                </c:pt>
                <c:pt idx="12">
                  <c:v>232.23552976016262</c:v>
                </c:pt>
                <c:pt idx="13">
                  <c:v>276.52119077465227</c:v>
                </c:pt>
                <c:pt idx="14">
                  <c:v>249.83819610877703</c:v>
                </c:pt>
                <c:pt idx="15">
                  <c:v>252.87985326708429</c:v>
                </c:pt>
                <c:pt idx="16">
                  <c:v>272.38912171320749</c:v>
                </c:pt>
                <c:pt idx="17">
                  <c:v>237.80804449441425</c:v>
                </c:pt>
                <c:pt idx="18">
                  <c:v>160.10045667261238</c:v>
                </c:pt>
                <c:pt idx="19">
                  <c:v>206.63924104258604</c:v>
                </c:pt>
                <c:pt idx="20">
                  <c:v>208.95331680372487</c:v>
                </c:pt>
                <c:pt idx="21">
                  <c:v>239.51530569642858</c:v>
                </c:pt>
                <c:pt idx="22">
                  <c:v>215.3250156954642</c:v>
                </c:pt>
                <c:pt idx="23">
                  <c:v>266.6508400989797</c:v>
                </c:pt>
                <c:pt idx="24">
                  <c:v>277.25436939628031</c:v>
                </c:pt>
                <c:pt idx="25">
                  <c:v>278.70636176637453</c:v>
                </c:pt>
                <c:pt idx="26">
                  <c:v>292.75797821435827</c:v>
                </c:pt>
                <c:pt idx="27">
                  <c:v>301.22282663072787</c:v>
                </c:pt>
                <c:pt idx="28">
                  <c:v>292.19533158619805</c:v>
                </c:pt>
                <c:pt idx="29">
                  <c:v>326.56899903754316</c:v>
                </c:pt>
                <c:pt idx="30">
                  <c:v>329.88487809677281</c:v>
                </c:pt>
                <c:pt idx="31">
                  <c:v>325.02440765199293</c:v>
                </c:pt>
                <c:pt idx="32">
                  <c:v>351.69396506565897</c:v>
                </c:pt>
                <c:pt idx="33">
                  <c:v>346.62627043305525</c:v>
                </c:pt>
                <c:pt idx="34">
                  <c:v>360.12408069299136</c:v>
                </c:pt>
                <c:pt idx="35">
                  <c:v>356.13725310612341</c:v>
                </c:pt>
                <c:pt idx="36">
                  <c:v>360.7607249029096</c:v>
                </c:pt>
                <c:pt idx="37">
                  <c:v>382.91201460730207</c:v>
                </c:pt>
                <c:pt idx="38">
                  <c:v>381.88737002516132</c:v>
                </c:pt>
                <c:pt idx="39">
                  <c:v>378.41184557048729</c:v>
                </c:pt>
                <c:pt idx="40">
                  <c:v>375.12167282109908</c:v>
                </c:pt>
                <c:pt idx="41">
                  <c:v>377.83416711229302</c:v>
                </c:pt>
                <c:pt idx="42">
                  <c:v>398.56104078561708</c:v>
                </c:pt>
                <c:pt idx="43">
                  <c:v>425.97617431042198</c:v>
                </c:pt>
                <c:pt idx="44">
                  <c:v>427.15666215228975</c:v>
                </c:pt>
                <c:pt idx="45">
                  <c:v>430.3802216913565</c:v>
                </c:pt>
                <c:pt idx="46">
                  <c:v>449.537080206003</c:v>
                </c:pt>
                <c:pt idx="47">
                  <c:v>465.19254236075489</c:v>
                </c:pt>
                <c:pt idx="48">
                  <c:v>481.29423552569369</c:v>
                </c:pt>
                <c:pt idx="49">
                  <c:v>532.8457279975845</c:v>
                </c:pt>
                <c:pt idx="50">
                  <c:v>561.55422998676784</c:v>
                </c:pt>
                <c:pt idx="51">
                  <c:v>574.54662865694718</c:v>
                </c:pt>
                <c:pt idx="52">
                  <c:v>593.82691996648168</c:v>
                </c:pt>
                <c:pt idx="53">
                  <c:v>628.47337705512246</c:v>
                </c:pt>
                <c:pt idx="54">
                  <c:v>657.57974660074331</c:v>
                </c:pt>
                <c:pt idx="55">
                  <c:v>687.71733488171697</c:v>
                </c:pt>
                <c:pt idx="56">
                  <c:v>722.19797820473138</c:v>
                </c:pt>
                <c:pt idx="57">
                  <c:v>753.45001118224206</c:v>
                </c:pt>
                <c:pt idx="58">
                  <c:v>793.98279892092773</c:v>
                </c:pt>
                <c:pt idx="59">
                  <c:v>807.81868794028878</c:v>
                </c:pt>
                <c:pt idx="60">
                  <c:v>788.74471856742844</c:v>
                </c:pt>
                <c:pt idx="61">
                  <c:v>818.13041051138657</c:v>
                </c:pt>
                <c:pt idx="62">
                  <c:v>847.08898690717604</c:v>
                </c:pt>
                <c:pt idx="63">
                  <c:v>837.56626850979637</c:v>
                </c:pt>
                <c:pt idx="64">
                  <c:v>881.54401285273116</c:v>
                </c:pt>
                <c:pt idx="65">
                  <c:v>915.67867094826443</c:v>
                </c:pt>
                <c:pt idx="66">
                  <c:v>931.7413250394784</c:v>
                </c:pt>
                <c:pt idx="67">
                  <c:v>990.18049229656356</c:v>
                </c:pt>
                <c:pt idx="68">
                  <c:v>977.51721917961436</c:v>
                </c:pt>
                <c:pt idx="69">
                  <c:v>1046.4859255355173</c:v>
                </c:pt>
                <c:pt idx="70">
                  <c:v>1004.3623612333759</c:v>
                </c:pt>
                <c:pt idx="71">
                  <c:v>1066.5297828443161</c:v>
                </c:pt>
                <c:pt idx="72">
                  <c:v>1056.3538890556449</c:v>
                </c:pt>
                <c:pt idx="73">
                  <c:v>1036.6160668988623</c:v>
                </c:pt>
                <c:pt idx="74">
                  <c:v>1068.3983614491478</c:v>
                </c:pt>
                <c:pt idx="75">
                  <c:v>1085.5860162697959</c:v>
                </c:pt>
                <c:pt idx="76">
                  <c:v>1094.4196169020786</c:v>
                </c:pt>
                <c:pt idx="77">
                  <c:v>1164.9143467111837</c:v>
                </c:pt>
                <c:pt idx="78">
                  <c:v>1100.3369783161259</c:v>
                </c:pt>
                <c:pt idx="79">
                  <c:v>1196.094178276041</c:v>
                </c:pt>
                <c:pt idx="80">
                  <c:v>1132.2474971622566</c:v>
                </c:pt>
                <c:pt idx="81">
                  <c:v>1152.9639936836138</c:v>
                </c:pt>
                <c:pt idx="82">
                  <c:v>1206.1623665720178</c:v>
                </c:pt>
                <c:pt idx="83">
                  <c:v>1171.6649635816539</c:v>
                </c:pt>
                <c:pt idx="84">
                  <c:v>1217.9172800888755</c:v>
                </c:pt>
                <c:pt idx="85">
                  <c:v>1174.8716459114644</c:v>
                </c:pt>
                <c:pt idx="86">
                  <c:v>1232.3511257245641</c:v>
                </c:pt>
                <c:pt idx="87">
                  <c:v>1250.5823034382213</c:v>
                </c:pt>
                <c:pt idx="88">
                  <c:v>1084.1051111824825</c:v>
                </c:pt>
                <c:pt idx="89">
                  <c:v>1179.8918342796719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pav.'!$F$2</c:f>
              <c:strCache>
                <c:ptCount val="1"/>
                <c:pt idx="0">
                  <c:v>Moteris (kairė ašis)</c:v>
                </c:pt>
              </c:strCache>
            </c:strRef>
          </c:tx>
          <c:spPr>
            <a:ln w="38100" cap="rnd">
              <a:solidFill>
                <a:srgbClr val="FDCA57"/>
              </a:solidFill>
              <a:round/>
            </a:ln>
            <a:effectLst/>
          </c:spPr>
          <c:marker>
            <c:symbol val="none"/>
          </c:marker>
          <c:cat>
            <c:strRef>
              <c:f>'10 pav.'!$D$3:$D$92</c:f>
              <c:strCache>
                <c:ptCount val="90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'10 pav.'!$F$3:$F$92</c:f>
              <c:numCache>
                <c:formatCode>0.0</c:formatCode>
                <c:ptCount val="90"/>
                <c:pt idx="0">
                  <c:v>698.05552848982734</c:v>
                </c:pt>
                <c:pt idx="1">
                  <c:v>339.42004406283115</c:v>
                </c:pt>
                <c:pt idx="2">
                  <c:v>307.64048397606831</c:v>
                </c:pt>
                <c:pt idx="3">
                  <c:v>285.79881495144912</c:v>
                </c:pt>
                <c:pt idx="4">
                  <c:v>256.52193074462394</c:v>
                </c:pt>
                <c:pt idx="5">
                  <c:v>260.28889486075241</c:v>
                </c:pt>
                <c:pt idx="6">
                  <c:v>215.46048192258465</c:v>
                </c:pt>
                <c:pt idx="7">
                  <c:v>200.49003496806645</c:v>
                </c:pt>
                <c:pt idx="8">
                  <c:v>204.44062431790925</c:v>
                </c:pt>
                <c:pt idx="9">
                  <c:v>214.2956000495777</c:v>
                </c:pt>
                <c:pt idx="10">
                  <c:v>218.67553660725633</c:v>
                </c:pt>
                <c:pt idx="11">
                  <c:v>224.50622427993832</c:v>
                </c:pt>
                <c:pt idx="12">
                  <c:v>241.94301999109203</c:v>
                </c:pt>
                <c:pt idx="13">
                  <c:v>270.47635148146799</c:v>
                </c:pt>
                <c:pt idx="14">
                  <c:v>265.78362706713125</c:v>
                </c:pt>
                <c:pt idx="15">
                  <c:v>255.52001466389618</c:v>
                </c:pt>
                <c:pt idx="16">
                  <c:v>252.43337942649796</c:v>
                </c:pt>
                <c:pt idx="17">
                  <c:v>170.94964221851501</c:v>
                </c:pt>
                <c:pt idx="18">
                  <c:v>170.30925530426504</c:v>
                </c:pt>
                <c:pt idx="19">
                  <c:v>188.97265970187149</c:v>
                </c:pt>
                <c:pt idx="20">
                  <c:v>189.63987756575472</c:v>
                </c:pt>
                <c:pt idx="21">
                  <c:v>211.00646662943302</c:v>
                </c:pt>
                <c:pt idx="22">
                  <c:v>232.9776856007087</c:v>
                </c:pt>
                <c:pt idx="23">
                  <c:v>274.96010154088822</c:v>
                </c:pt>
                <c:pt idx="24">
                  <c:v>291.2808371261346</c:v>
                </c:pt>
                <c:pt idx="25">
                  <c:v>322.55481451549758</c:v>
                </c:pt>
                <c:pt idx="26">
                  <c:v>338.00863140801158</c:v>
                </c:pt>
                <c:pt idx="27">
                  <c:v>375.6751338308531</c:v>
                </c:pt>
                <c:pt idx="28">
                  <c:v>396.27462863725322</c:v>
                </c:pt>
                <c:pt idx="29">
                  <c:v>401.43824004680704</c:v>
                </c:pt>
                <c:pt idx="30">
                  <c:v>404.48095402200272</c:v>
                </c:pt>
                <c:pt idx="31">
                  <c:v>405.47804838133345</c:v>
                </c:pt>
                <c:pt idx="32">
                  <c:v>405.58599114950465</c:v>
                </c:pt>
                <c:pt idx="33">
                  <c:v>391.12635791336231</c:v>
                </c:pt>
                <c:pt idx="34">
                  <c:v>386.75589175634371</c:v>
                </c:pt>
                <c:pt idx="35">
                  <c:v>383.24481400284861</c:v>
                </c:pt>
                <c:pt idx="36">
                  <c:v>387.4228441752158</c:v>
                </c:pt>
                <c:pt idx="37">
                  <c:v>385.02578857830736</c:v>
                </c:pt>
                <c:pt idx="38">
                  <c:v>380.76421215901115</c:v>
                </c:pt>
                <c:pt idx="39">
                  <c:v>383.87457870149973</c:v>
                </c:pt>
                <c:pt idx="40">
                  <c:v>378.43640323951269</c:v>
                </c:pt>
                <c:pt idx="41">
                  <c:v>386.2200673077578</c:v>
                </c:pt>
                <c:pt idx="42">
                  <c:v>392.78233765625197</c:v>
                </c:pt>
                <c:pt idx="43">
                  <c:v>416.36681342018397</c:v>
                </c:pt>
                <c:pt idx="44">
                  <c:v>430.80967333892096</c:v>
                </c:pt>
                <c:pt idx="45">
                  <c:v>411.8045701133334</c:v>
                </c:pt>
                <c:pt idx="46">
                  <c:v>424.38967909977777</c:v>
                </c:pt>
                <c:pt idx="47">
                  <c:v>449.67198144738472</c:v>
                </c:pt>
                <c:pt idx="48">
                  <c:v>455.43653700184984</c:v>
                </c:pt>
                <c:pt idx="49">
                  <c:v>519.53844687860715</c:v>
                </c:pt>
                <c:pt idx="50">
                  <c:v>537.33445267583181</c:v>
                </c:pt>
                <c:pt idx="51">
                  <c:v>555.68973763674614</c:v>
                </c:pt>
                <c:pt idx="52">
                  <c:v>558.88567904953368</c:v>
                </c:pt>
                <c:pt idx="53">
                  <c:v>582.27808550882787</c:v>
                </c:pt>
                <c:pt idx="54">
                  <c:v>586.04465765230361</c:v>
                </c:pt>
                <c:pt idx="55">
                  <c:v>618.05226140927891</c:v>
                </c:pt>
                <c:pt idx="56">
                  <c:v>630.67384827061051</c:v>
                </c:pt>
                <c:pt idx="57">
                  <c:v>643.63465406012449</c:v>
                </c:pt>
                <c:pt idx="58">
                  <c:v>654.5989171589066</c:v>
                </c:pt>
                <c:pt idx="59">
                  <c:v>627.87046037215043</c:v>
                </c:pt>
                <c:pt idx="60">
                  <c:v>601.91695774601908</c:v>
                </c:pt>
                <c:pt idx="61">
                  <c:v>635.30826147295488</c:v>
                </c:pt>
                <c:pt idx="62">
                  <c:v>641.00507609237184</c:v>
                </c:pt>
                <c:pt idx="63">
                  <c:v>640.77356446409328</c:v>
                </c:pt>
                <c:pt idx="64">
                  <c:v>681.50170333154006</c:v>
                </c:pt>
                <c:pt idx="65">
                  <c:v>694.9166010544825</c:v>
                </c:pt>
                <c:pt idx="66">
                  <c:v>721.10964015372554</c:v>
                </c:pt>
                <c:pt idx="67">
                  <c:v>705.99015021186449</c:v>
                </c:pt>
                <c:pt idx="68">
                  <c:v>725.38312101750398</c:v>
                </c:pt>
                <c:pt idx="69">
                  <c:v>758.42195753451028</c:v>
                </c:pt>
                <c:pt idx="70">
                  <c:v>772.52505910308162</c:v>
                </c:pt>
                <c:pt idx="71">
                  <c:v>821.64490482344831</c:v>
                </c:pt>
                <c:pt idx="72">
                  <c:v>812.68163658414255</c:v>
                </c:pt>
                <c:pt idx="73">
                  <c:v>790.99663808350942</c:v>
                </c:pt>
                <c:pt idx="74">
                  <c:v>816.13046304832596</c:v>
                </c:pt>
                <c:pt idx="75">
                  <c:v>846.32048954705135</c:v>
                </c:pt>
                <c:pt idx="76">
                  <c:v>869.47736386059103</c:v>
                </c:pt>
                <c:pt idx="77">
                  <c:v>888.92658278078443</c:v>
                </c:pt>
                <c:pt idx="78">
                  <c:v>914.19361715246339</c:v>
                </c:pt>
                <c:pt idx="79">
                  <c:v>901.29177151087765</c:v>
                </c:pt>
                <c:pt idx="80">
                  <c:v>936.07553058266478</c:v>
                </c:pt>
                <c:pt idx="81">
                  <c:v>982.8559457503336</c:v>
                </c:pt>
                <c:pt idx="82">
                  <c:v>983.36814942175579</c:v>
                </c:pt>
                <c:pt idx="83">
                  <c:v>986.05491481411923</c:v>
                </c:pt>
                <c:pt idx="84">
                  <c:v>1026.5245761594222</c:v>
                </c:pt>
                <c:pt idx="85">
                  <c:v>1022.9618284494182</c:v>
                </c:pt>
                <c:pt idx="86">
                  <c:v>1075.5725654725979</c:v>
                </c:pt>
                <c:pt idx="87">
                  <c:v>1071.3635166621173</c:v>
                </c:pt>
                <c:pt idx="88">
                  <c:v>980.49400105233929</c:v>
                </c:pt>
                <c:pt idx="89">
                  <c:v>982.99290714432948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595608"/>
        <c:axId val="469571696"/>
      </c:lineChart>
      <c:lineChart>
        <c:grouping val="standard"/>
        <c:varyColors val="0"/>
        <c:ser>
          <c:idx val="2"/>
          <c:order val="2"/>
          <c:tx>
            <c:strRef>
              <c:f>'10 pav.'!$E$2</c:f>
              <c:strCache>
                <c:ptCount val="1"/>
                <c:pt idx="0">
                  <c:v>Populiacija 2014 metais (dešinė ašis)</c:v>
                </c:pt>
              </c:strCache>
            </c:strRef>
          </c:tx>
          <c:spPr>
            <a:ln w="38100" cap="rnd">
              <a:solidFill>
                <a:srgbClr val="535141"/>
              </a:solidFill>
              <a:round/>
            </a:ln>
            <a:effectLst/>
          </c:spPr>
          <c:marker>
            <c:symbol val="none"/>
          </c:marker>
          <c:dLbls>
            <c:dLbl>
              <c:idx val="89"/>
              <c:layout>
                <c:manualLayout>
                  <c:x val="-4.2333333333333334E-2"/>
                  <c:y val="-3.123235703491990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DBC4D0-F9F1-4D80-9EF1-E3D65527DAF1}" type="CATEGORYNAME">
                      <a:rPr lang="en-US"/>
                      <a:pPr>
                        <a:defRPr/>
                      </a:pPr>
                      <a:t>[KATEGORIJOS PAVADINIMAS]</a:t>
                    </a:fld>
                    <a:endParaRPr lang="lt-LT"/>
                  </a:p>
                </c:rich>
              </c:tx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88264"/>
                        <a:gd name="adj2" fmla="val 98463"/>
                        <a:gd name="adj3" fmla="val 202335"/>
                        <a:gd name="adj4" fmla="val 12679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noFill/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1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'10 pav.'!$D$3:$D$92</c:f>
              <c:strCache>
                <c:ptCount val="90"/>
                <c:pt idx="0">
                  <c:v>0-1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90+</c:v>
                </c:pt>
              </c:strCache>
            </c:strRef>
          </c:cat>
          <c:val>
            <c:numRef>
              <c:f>'10 pav.'!$E$3:$E$92</c:f>
              <c:numCache>
                <c:formatCode>0</c:formatCode>
                <c:ptCount val="90"/>
                <c:pt idx="0">
                  <c:v>60409</c:v>
                </c:pt>
                <c:pt idx="1">
                  <c:v>30244</c:v>
                </c:pt>
                <c:pt idx="2">
                  <c:v>29968</c:v>
                </c:pt>
                <c:pt idx="3">
                  <c:v>30169</c:v>
                </c:pt>
                <c:pt idx="4">
                  <c:v>29554</c:v>
                </c:pt>
                <c:pt idx="5">
                  <c:v>27742</c:v>
                </c:pt>
                <c:pt idx="6">
                  <c:v>26629</c:v>
                </c:pt>
                <c:pt idx="7">
                  <c:v>26453</c:v>
                </c:pt>
                <c:pt idx="8">
                  <c:v>26456</c:v>
                </c:pt>
                <c:pt idx="9">
                  <c:v>26594</c:v>
                </c:pt>
                <c:pt idx="10">
                  <c:v>26474</c:v>
                </c:pt>
                <c:pt idx="11">
                  <c:v>26960</c:v>
                </c:pt>
                <c:pt idx="12">
                  <c:v>28887</c:v>
                </c:pt>
                <c:pt idx="13">
                  <c:v>31236</c:v>
                </c:pt>
                <c:pt idx="14">
                  <c:v>32710</c:v>
                </c:pt>
                <c:pt idx="15">
                  <c:v>33476</c:v>
                </c:pt>
                <c:pt idx="16">
                  <c:v>34599</c:v>
                </c:pt>
                <c:pt idx="17">
                  <c:v>36082</c:v>
                </c:pt>
                <c:pt idx="18">
                  <c:v>36930</c:v>
                </c:pt>
                <c:pt idx="19">
                  <c:v>39137</c:v>
                </c:pt>
                <c:pt idx="20">
                  <c:v>42900</c:v>
                </c:pt>
                <c:pt idx="21">
                  <c:v>44288</c:v>
                </c:pt>
                <c:pt idx="22">
                  <c:v>42957</c:v>
                </c:pt>
                <c:pt idx="23">
                  <c:v>40831</c:v>
                </c:pt>
                <c:pt idx="24">
                  <c:v>39327</c:v>
                </c:pt>
                <c:pt idx="25">
                  <c:v>39560</c:v>
                </c:pt>
                <c:pt idx="26">
                  <c:v>39731</c:v>
                </c:pt>
                <c:pt idx="27">
                  <c:v>38655</c:v>
                </c:pt>
                <c:pt idx="28">
                  <c:v>37618</c:v>
                </c:pt>
                <c:pt idx="29">
                  <c:v>37318</c:v>
                </c:pt>
                <c:pt idx="30">
                  <c:v>35952</c:v>
                </c:pt>
                <c:pt idx="31">
                  <c:v>34454</c:v>
                </c:pt>
                <c:pt idx="32">
                  <c:v>34354</c:v>
                </c:pt>
                <c:pt idx="33">
                  <c:v>34514</c:v>
                </c:pt>
                <c:pt idx="34">
                  <c:v>34893</c:v>
                </c:pt>
                <c:pt idx="35">
                  <c:v>35599</c:v>
                </c:pt>
                <c:pt idx="36">
                  <c:v>36451</c:v>
                </c:pt>
                <c:pt idx="37">
                  <c:v>37052</c:v>
                </c:pt>
                <c:pt idx="38">
                  <c:v>37559</c:v>
                </c:pt>
                <c:pt idx="39">
                  <c:v>38292</c:v>
                </c:pt>
                <c:pt idx="40">
                  <c:v>39677</c:v>
                </c:pt>
                <c:pt idx="41">
                  <c:v>41601</c:v>
                </c:pt>
                <c:pt idx="42">
                  <c:v>42449</c:v>
                </c:pt>
                <c:pt idx="43">
                  <c:v>42068</c:v>
                </c:pt>
                <c:pt idx="44">
                  <c:v>41880</c:v>
                </c:pt>
                <c:pt idx="45">
                  <c:v>41846</c:v>
                </c:pt>
                <c:pt idx="46">
                  <c:v>41967</c:v>
                </c:pt>
                <c:pt idx="47">
                  <c:v>42137</c:v>
                </c:pt>
                <c:pt idx="48">
                  <c:v>42922</c:v>
                </c:pt>
                <c:pt idx="49">
                  <c:v>44034</c:v>
                </c:pt>
                <c:pt idx="50">
                  <c:v>45329</c:v>
                </c:pt>
                <c:pt idx="51">
                  <c:v>47160</c:v>
                </c:pt>
                <c:pt idx="52">
                  <c:v>47972</c:v>
                </c:pt>
                <c:pt idx="53">
                  <c:v>47365</c:v>
                </c:pt>
                <c:pt idx="54">
                  <c:v>46224</c:v>
                </c:pt>
                <c:pt idx="55">
                  <c:v>43862</c:v>
                </c:pt>
                <c:pt idx="56">
                  <c:v>40318</c:v>
                </c:pt>
                <c:pt idx="57">
                  <c:v>38233</c:v>
                </c:pt>
                <c:pt idx="58">
                  <c:v>36814</c:v>
                </c:pt>
                <c:pt idx="59">
                  <c:v>34496</c:v>
                </c:pt>
                <c:pt idx="60">
                  <c:v>33969</c:v>
                </c:pt>
                <c:pt idx="61">
                  <c:v>34263</c:v>
                </c:pt>
                <c:pt idx="62">
                  <c:v>33868</c:v>
                </c:pt>
                <c:pt idx="63">
                  <c:v>33972</c:v>
                </c:pt>
                <c:pt idx="64">
                  <c:v>32357</c:v>
                </c:pt>
                <c:pt idx="65">
                  <c:v>28946</c:v>
                </c:pt>
                <c:pt idx="66">
                  <c:v>26601</c:v>
                </c:pt>
                <c:pt idx="67">
                  <c:v>26784</c:v>
                </c:pt>
                <c:pt idx="68">
                  <c:v>25754</c:v>
                </c:pt>
                <c:pt idx="69">
                  <c:v>25512</c:v>
                </c:pt>
                <c:pt idx="70">
                  <c:v>28244</c:v>
                </c:pt>
                <c:pt idx="71">
                  <c:v>28658</c:v>
                </c:pt>
                <c:pt idx="72">
                  <c:v>27438</c:v>
                </c:pt>
                <c:pt idx="73">
                  <c:v>26433</c:v>
                </c:pt>
                <c:pt idx="74">
                  <c:v>26098</c:v>
                </c:pt>
                <c:pt idx="75">
                  <c:v>25474</c:v>
                </c:pt>
                <c:pt idx="76">
                  <c:v>24648</c:v>
                </c:pt>
                <c:pt idx="77">
                  <c:v>23302</c:v>
                </c:pt>
                <c:pt idx="78">
                  <c:v>20963</c:v>
                </c:pt>
                <c:pt idx="79">
                  <c:v>19519</c:v>
                </c:pt>
                <c:pt idx="80">
                  <c:v>18923</c:v>
                </c:pt>
                <c:pt idx="81">
                  <c:v>17460</c:v>
                </c:pt>
                <c:pt idx="82">
                  <c:v>15734</c:v>
                </c:pt>
                <c:pt idx="83">
                  <c:v>14079</c:v>
                </c:pt>
                <c:pt idx="84">
                  <c:v>12637</c:v>
                </c:pt>
                <c:pt idx="85">
                  <c:v>11018</c:v>
                </c:pt>
                <c:pt idx="86">
                  <c:v>8959</c:v>
                </c:pt>
                <c:pt idx="87">
                  <c:v>7346</c:v>
                </c:pt>
                <c:pt idx="88">
                  <c:v>5943</c:v>
                </c:pt>
                <c:pt idx="89">
                  <c:v>16097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569344"/>
        <c:axId val="469575616"/>
      </c:lineChart>
      <c:catAx>
        <c:axId val="4695956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Amžius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9571696"/>
        <c:crosses val="autoZero"/>
        <c:auto val="1"/>
        <c:lblAlgn val="ctr"/>
        <c:lblOffset val="100"/>
        <c:tickLblSkip val="4"/>
        <c:tickMarkSkip val="8"/>
        <c:noMultiLvlLbl val="0"/>
      </c:catAx>
      <c:valAx>
        <c:axId val="469571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Išlaidos sveikatai pagal lytį ir amžių, Eur</a:t>
                </a:r>
              </a:p>
            </c:rich>
          </c:tx>
          <c:layout>
            <c:manualLayout>
              <c:xMode val="edge"/>
              <c:yMode val="edge"/>
              <c:x val="1.2331312716663288E-2"/>
              <c:y val="1.043566767805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9595608"/>
        <c:crosses val="autoZero"/>
        <c:crossBetween val="midCat"/>
      </c:valAx>
      <c:valAx>
        <c:axId val="4695756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Nuolatinių gyventojų skaičius</a:t>
                </a:r>
              </a:p>
            </c:rich>
          </c:tx>
          <c:layout>
            <c:manualLayout>
              <c:xMode val="edge"/>
              <c:yMode val="edge"/>
              <c:x val="0.80301852175982535"/>
              <c:y val="3.59322502431379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9569344"/>
        <c:crosses val="max"/>
        <c:crossBetween val="between"/>
      </c:valAx>
      <c:catAx>
        <c:axId val="46956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957561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567433988921447"/>
          <c:y val="3.1485467461618896E-3"/>
          <c:w val="0.52687598425196847"/>
          <c:h val="0.15382988377969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904770849965825E-2"/>
          <c:y val="0.10683100480351281"/>
          <c:w val="0.8884782642726321"/>
          <c:h val="0.71145987382811859"/>
        </c:manualLayout>
      </c:layout>
      <c:areaChart>
        <c:grouping val="stacked"/>
        <c:varyColors val="0"/>
        <c:ser>
          <c:idx val="0"/>
          <c:order val="0"/>
          <c:tx>
            <c:strRef>
              <c:f>'11 pav.'!$E$2</c:f>
              <c:strCache>
                <c:ptCount val="1"/>
                <c:pt idx="0">
                  <c:v>ISCED 1</c:v>
                </c:pt>
              </c:strCache>
            </c:strRef>
          </c:tx>
          <c:spPr>
            <a:solidFill>
              <a:srgbClr val="FDCA57">
                <a:alpha val="75000"/>
              </a:srgbClr>
            </a:solidFill>
            <a:ln>
              <a:noFill/>
            </a:ln>
            <a:effectLst/>
          </c:spPr>
          <c:cat>
            <c:numRef>
              <c:f>'11 pav.'!$D$3:$D$24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'11 pav.'!$E$3:$E$24</c:f>
              <c:numCache>
                <c:formatCode>0.0</c:formatCode>
                <c:ptCount val="22"/>
                <c:pt idx="0">
                  <c:v>0.78741982393060828</c:v>
                </c:pt>
                <c:pt idx="1">
                  <c:v>0.80081090937145705</c:v>
                </c:pt>
                <c:pt idx="2">
                  <c:v>0.82090976429432838</c:v>
                </c:pt>
                <c:pt idx="3">
                  <c:v>0.83916405282883444</c:v>
                </c:pt>
                <c:pt idx="4">
                  <c:v>0.85445841370494369</c:v>
                </c:pt>
                <c:pt idx="5">
                  <c:v>0.86448378976477003</c:v>
                </c:pt>
                <c:pt idx="6">
                  <c:v>0.86740997390906194</c:v>
                </c:pt>
                <c:pt idx="7">
                  <c:v>0.87162594536930249</c:v>
                </c:pt>
                <c:pt idx="8">
                  <c:v>0.87828808326096719</c:v>
                </c:pt>
                <c:pt idx="9">
                  <c:v>0.88516543410740933</c:v>
                </c:pt>
                <c:pt idx="10">
                  <c:v>0.88890959920465351</c:v>
                </c:pt>
                <c:pt idx="11">
                  <c:v>0.89620546687442337</c:v>
                </c:pt>
                <c:pt idx="12">
                  <c:v>0.90243322388927938</c:v>
                </c:pt>
                <c:pt idx="13">
                  <c:v>0.90575325582524102</c:v>
                </c:pt>
                <c:pt idx="14">
                  <c:v>0.90507785242561889</c:v>
                </c:pt>
                <c:pt idx="15">
                  <c:v>0.90077282957422289</c:v>
                </c:pt>
                <c:pt idx="16">
                  <c:v>0.89260828379636259</c:v>
                </c:pt>
                <c:pt idx="17">
                  <c:v>0.88077852237845888</c:v>
                </c:pt>
                <c:pt idx="18">
                  <c:v>0.86707543873962312</c:v>
                </c:pt>
                <c:pt idx="19">
                  <c:v>0.852002451685824</c:v>
                </c:pt>
                <c:pt idx="20">
                  <c:v>0.83681020962061292</c:v>
                </c:pt>
                <c:pt idx="21">
                  <c:v>0.82270188022715796</c:v>
                </c:pt>
              </c:numCache>
            </c:numRef>
          </c:val>
        </c:ser>
        <c:ser>
          <c:idx val="1"/>
          <c:order val="1"/>
          <c:tx>
            <c:strRef>
              <c:f>'11 pav.'!$F$2</c:f>
              <c:strCache>
                <c:ptCount val="1"/>
                <c:pt idx="0">
                  <c:v>ISCED 2</c:v>
                </c:pt>
              </c:strCache>
            </c:strRef>
          </c:tx>
          <c:spPr>
            <a:solidFill>
              <a:srgbClr val="E1942A">
                <a:alpha val="75000"/>
              </a:srgbClr>
            </a:solidFill>
            <a:ln>
              <a:noFill/>
            </a:ln>
            <a:effectLst/>
          </c:spPr>
          <c:cat>
            <c:numRef>
              <c:f>'11 pav.'!$D$3:$D$24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'11 pav.'!$F$3:$F$24</c:f>
              <c:numCache>
                <c:formatCode>0.0</c:formatCode>
                <c:ptCount val="22"/>
                <c:pt idx="0">
                  <c:v>1.7825138210736799</c:v>
                </c:pt>
                <c:pt idx="1">
                  <c:v>1.7066703998188861</c:v>
                </c:pt>
                <c:pt idx="2">
                  <c:v>1.6271512056173405</c:v>
                </c:pt>
                <c:pt idx="3">
                  <c:v>1.5764406031427622</c:v>
                </c:pt>
                <c:pt idx="4">
                  <c:v>1.5551917531330959</c:v>
                </c:pt>
                <c:pt idx="5">
                  <c:v>1.5741894650888051</c:v>
                </c:pt>
                <c:pt idx="6">
                  <c:v>1.6101459473559208</c:v>
                </c:pt>
                <c:pt idx="7">
                  <c:v>1.6509251489178312</c:v>
                </c:pt>
                <c:pt idx="8">
                  <c:v>1.6975257944581035</c:v>
                </c:pt>
                <c:pt idx="9">
                  <c:v>1.7489665277890394</c:v>
                </c:pt>
                <c:pt idx="10">
                  <c:v>1.7947173106483212</c:v>
                </c:pt>
                <c:pt idx="11">
                  <c:v>1.8211651469704029</c:v>
                </c:pt>
                <c:pt idx="12">
                  <c:v>1.8343610551017959</c:v>
                </c:pt>
                <c:pt idx="13">
                  <c:v>1.8497938691236246</c:v>
                </c:pt>
                <c:pt idx="14">
                  <c:v>1.8650221100759743</c:v>
                </c:pt>
                <c:pt idx="15">
                  <c:v>1.8781608072588007</c:v>
                </c:pt>
                <c:pt idx="16">
                  <c:v>1.8877552125997878</c:v>
                </c:pt>
                <c:pt idx="17">
                  <c:v>1.8974178695530599</c:v>
                </c:pt>
                <c:pt idx="18">
                  <c:v>1.9038924199441773</c:v>
                </c:pt>
                <c:pt idx="19">
                  <c:v>1.9046484472695735</c:v>
                </c:pt>
                <c:pt idx="20">
                  <c:v>1.899382060747139</c:v>
                </c:pt>
                <c:pt idx="21">
                  <c:v>1.8883954218535715</c:v>
                </c:pt>
              </c:numCache>
            </c:numRef>
          </c:val>
        </c:ser>
        <c:ser>
          <c:idx val="2"/>
          <c:order val="2"/>
          <c:tx>
            <c:strRef>
              <c:f>'11 pav.'!$G$2</c:f>
              <c:strCache>
                <c:ptCount val="1"/>
                <c:pt idx="0">
                  <c:v>ISCED 3 4</c:v>
                </c:pt>
              </c:strCache>
            </c:strRef>
          </c:tx>
          <c:spPr>
            <a:solidFill>
              <a:srgbClr val="E6D6B1">
                <a:alpha val="75000"/>
              </a:srgbClr>
            </a:solidFill>
            <a:ln>
              <a:noFill/>
            </a:ln>
            <a:effectLst/>
          </c:spPr>
          <c:cat>
            <c:numRef>
              <c:f>'11 pav.'!$D$3:$D$24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'11 pav.'!$G$3:$G$24</c:f>
              <c:numCache>
                <c:formatCode>0.0</c:formatCode>
                <c:ptCount val="22"/>
                <c:pt idx="0">
                  <c:v>0.30609912503210435</c:v>
                </c:pt>
                <c:pt idx="1">
                  <c:v>0.29705357991192144</c:v>
                </c:pt>
                <c:pt idx="2">
                  <c:v>0.28591724591461759</c:v>
                </c:pt>
                <c:pt idx="3">
                  <c:v>0.27293031243911303</c:v>
                </c:pt>
                <c:pt idx="4">
                  <c:v>0.25703441473864042</c:v>
                </c:pt>
                <c:pt idx="5">
                  <c:v>0.24488368073994257</c:v>
                </c:pt>
                <c:pt idx="6">
                  <c:v>0.23910394132701596</c:v>
                </c:pt>
                <c:pt idx="7">
                  <c:v>0.23682770795767594</c:v>
                </c:pt>
                <c:pt idx="8">
                  <c:v>0.23533086010886084</c:v>
                </c:pt>
                <c:pt idx="9">
                  <c:v>0.23549014611205019</c:v>
                </c:pt>
                <c:pt idx="10">
                  <c:v>0.23758148912766591</c:v>
                </c:pt>
                <c:pt idx="11">
                  <c:v>0.24515034363100288</c:v>
                </c:pt>
                <c:pt idx="12">
                  <c:v>0.25610907931504845</c:v>
                </c:pt>
                <c:pt idx="13">
                  <c:v>0.26255100950231958</c:v>
                </c:pt>
                <c:pt idx="14">
                  <c:v>0.26481628256906448</c:v>
                </c:pt>
                <c:pt idx="15">
                  <c:v>0.2675447305994274</c:v>
                </c:pt>
                <c:pt idx="16">
                  <c:v>0.27081489580147622</c:v>
                </c:pt>
                <c:pt idx="17">
                  <c:v>0.27273434294179949</c:v>
                </c:pt>
                <c:pt idx="18">
                  <c:v>0.27438875722805778</c:v>
                </c:pt>
                <c:pt idx="19">
                  <c:v>0.27700466019414455</c:v>
                </c:pt>
                <c:pt idx="20">
                  <c:v>0.27983797266226929</c:v>
                </c:pt>
                <c:pt idx="21">
                  <c:v>0.28270913485448323</c:v>
                </c:pt>
              </c:numCache>
            </c:numRef>
          </c:val>
        </c:ser>
        <c:ser>
          <c:idx val="3"/>
          <c:order val="3"/>
          <c:tx>
            <c:strRef>
              <c:f>'11 pav.'!$H$2</c:f>
              <c:strCache>
                <c:ptCount val="1"/>
                <c:pt idx="0">
                  <c:v>ISCED 5 8</c:v>
                </c:pt>
              </c:strCache>
            </c:strRef>
          </c:tx>
          <c:spPr>
            <a:solidFill>
              <a:srgbClr val="86776F">
                <a:alpha val="75000"/>
              </a:srgbClr>
            </a:solidFill>
            <a:ln>
              <a:noFill/>
            </a:ln>
            <a:effectLst/>
          </c:spPr>
          <c:cat>
            <c:numRef>
              <c:f>'11 pav.'!$D$3:$D$24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'11 pav.'!$H$3:$H$24</c:f>
              <c:numCache>
                <c:formatCode>0.0</c:formatCode>
                <c:ptCount val="22"/>
                <c:pt idx="0">
                  <c:v>1.5593699287042038</c:v>
                </c:pt>
                <c:pt idx="1">
                  <c:v>1.518518013658205</c:v>
                </c:pt>
                <c:pt idx="2">
                  <c:v>1.4532041603307264</c:v>
                </c:pt>
                <c:pt idx="3">
                  <c:v>1.396026633554406</c:v>
                </c:pt>
                <c:pt idx="4">
                  <c:v>1.3448664581642373</c:v>
                </c:pt>
                <c:pt idx="5">
                  <c:v>1.3019299651029583</c:v>
                </c:pt>
                <c:pt idx="6">
                  <c:v>1.2552302718776027</c:v>
                </c:pt>
                <c:pt idx="7">
                  <c:v>1.2073596544167926</c:v>
                </c:pt>
                <c:pt idx="8">
                  <c:v>1.1672477797729814</c:v>
                </c:pt>
                <c:pt idx="9">
                  <c:v>1.1364675506026443</c:v>
                </c:pt>
                <c:pt idx="10">
                  <c:v>1.1135831515220762</c:v>
                </c:pt>
                <c:pt idx="11">
                  <c:v>1.1009087501783255</c:v>
                </c:pt>
                <c:pt idx="12">
                  <c:v>1.0980980434443965</c:v>
                </c:pt>
                <c:pt idx="13">
                  <c:v>1.1103085324817972</c:v>
                </c:pt>
                <c:pt idx="14">
                  <c:v>1.1349980387530092</c:v>
                </c:pt>
                <c:pt idx="15">
                  <c:v>1.163063653644395</c:v>
                </c:pt>
                <c:pt idx="16">
                  <c:v>1.190883645329055</c:v>
                </c:pt>
                <c:pt idx="17">
                  <c:v>1.2156243114796308</c:v>
                </c:pt>
                <c:pt idx="18">
                  <c:v>1.2400901371688404</c:v>
                </c:pt>
                <c:pt idx="19">
                  <c:v>1.2620250217782005</c:v>
                </c:pt>
                <c:pt idx="20">
                  <c:v>1.2838251667810903</c:v>
                </c:pt>
                <c:pt idx="21">
                  <c:v>1.3068852222807157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578360"/>
        <c:axId val="469575224"/>
      </c:areaChart>
      <c:catAx>
        <c:axId val="469578360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75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695752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95752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" lastClr="FFFFFF">
                  <a:lumMod val="75000"/>
                </a:sys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proc. BVP</a:t>
                </a:r>
              </a:p>
            </c:rich>
          </c:tx>
          <c:layout>
            <c:manualLayout>
              <c:xMode val="edge"/>
              <c:yMode val="edge"/>
              <c:x val="1.6096579476861168E-2"/>
              <c:y val="7.9126768155042791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69578360"/>
        <c:crossesAt val="1"/>
        <c:crossBetween val="midCat"/>
        <c:majorUnit val="1"/>
        <c:minorUnit val="0.5"/>
      </c:valAx>
      <c:spPr>
        <a:noFill/>
        <a:ln w="12700">
          <a:solidFill>
            <a:sysClr val="window" lastClr="FFFFFF">
              <a:lumMod val="50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lineChart>
        <c:grouping val="standard"/>
        <c:varyColors val="0"/>
        <c:ser>
          <c:idx val="1"/>
          <c:order val="0"/>
          <c:tx>
            <c:strRef>
              <c:f>'12 pav.'!$F$2</c:f>
              <c:strCache>
                <c:ptCount val="1"/>
                <c:pt idx="0">
                  <c:v>0 proc. VLT scenarijus</c:v>
                </c:pt>
              </c:strCache>
            </c:strRef>
          </c:tx>
          <c:spPr>
            <a:ln>
              <a:solidFill>
                <a:srgbClr val="E6D6B1"/>
              </a:solidFill>
            </a:ln>
          </c:spPr>
          <c:marker>
            <c:symbol val="none"/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'12 pav.'!$F$3:$F$23</c:f>
              <c:numCache>
                <c:formatCode>0.0</c:formatCode>
                <c:ptCount val="21"/>
                <c:pt idx="0">
                  <c:v>41.290913623255712</c:v>
                </c:pt>
                <c:pt idx="1">
                  <c:v>39.175046723162573</c:v>
                </c:pt>
                <c:pt idx="2">
                  <c:v>37.162349400159862</c:v>
                </c:pt>
                <c:pt idx="3">
                  <c:v>34.773354293515609</c:v>
                </c:pt>
                <c:pt idx="4">
                  <c:v>32.824134868058138</c:v>
                </c:pt>
                <c:pt idx="5">
                  <c:v>31.132559755580946</c:v>
                </c:pt>
                <c:pt idx="6">
                  <c:v>29.669942864412473</c:v>
                </c:pt>
                <c:pt idx="7">
                  <c:v>28.432909577223121</c:v>
                </c:pt>
                <c:pt idx="8">
                  <c:v>27.414962862373688</c:v>
                </c:pt>
                <c:pt idx="9">
                  <c:v>26.412576862276826</c:v>
                </c:pt>
                <c:pt idx="10">
                  <c:v>25.494856757343818</c:v>
                </c:pt>
                <c:pt idx="11">
                  <c:v>24.637078703085837</c:v>
                </c:pt>
                <c:pt idx="12">
                  <c:v>23.81073052379358</c:v>
                </c:pt>
                <c:pt idx="13">
                  <c:v>23.005235685782033</c:v>
                </c:pt>
                <c:pt idx="14">
                  <c:v>22.233598639506948</c:v>
                </c:pt>
                <c:pt idx="15">
                  <c:v>21.484013947316445</c:v>
                </c:pt>
                <c:pt idx="16">
                  <c:v>20.743468916237532</c:v>
                </c:pt>
                <c:pt idx="17">
                  <c:v>20.028609531996246</c:v>
                </c:pt>
                <c:pt idx="18">
                  <c:v>19.323914237335252</c:v>
                </c:pt>
                <c:pt idx="19">
                  <c:v>18.630964974758946</c:v>
                </c:pt>
                <c:pt idx="20">
                  <c:v>17.950296607239906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'12 pav.'!$G$2</c:f>
              <c:strCache>
                <c:ptCount val="1"/>
                <c:pt idx="0">
                  <c:v>-0,5 proc. VLT scenarijus</c:v>
                </c:pt>
              </c:strCache>
            </c:strRef>
          </c:tx>
          <c:spPr>
            <a:ln>
              <a:solidFill>
                <a:srgbClr val="FCC232"/>
              </a:solidFill>
            </a:ln>
          </c:spPr>
          <c:marker>
            <c:symbol val="none"/>
          </c:marke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'12 pav.'!$G$3:$G$23</c:f>
              <c:numCache>
                <c:formatCode>0.0</c:formatCode>
                <c:ptCount val="21"/>
                <c:pt idx="0">
                  <c:v>41.790913623255712</c:v>
                </c:pt>
                <c:pt idx="1">
                  <c:v>40.150341773529526</c:v>
                </c:pt>
                <c:pt idx="2">
                  <c:v>38.586866669531631</c:v>
                </c:pt>
                <c:pt idx="3">
                  <c:v>36.623457683551145</c:v>
                </c:pt>
                <c:pt idx="4">
                  <c:v>35.090069719489556</c:v>
                </c:pt>
                <c:pt idx="5">
                  <c:v>33.801177117425908</c:v>
                </c:pt>
                <c:pt idx="6">
                  <c:v>32.72964254857078</c:v>
                </c:pt>
                <c:pt idx="7">
                  <c:v>31.875134293621414</c:v>
                </c:pt>
                <c:pt idx="8">
                  <c:v>31.233950055988242</c:v>
                </c:pt>
                <c:pt idx="9">
                  <c:v>30.591928656177508</c:v>
                </c:pt>
                <c:pt idx="10">
                  <c:v>30.028994580383205</c:v>
                </c:pt>
                <c:pt idx="11">
                  <c:v>29.518664819065165</c:v>
                </c:pt>
                <c:pt idx="12">
                  <c:v>29.028584167769534</c:v>
                </c:pt>
                <c:pt idx="13">
                  <c:v>28.546574200517306</c:v>
                </c:pt>
                <c:pt idx="14">
                  <c:v>28.089070678352847</c:v>
                </c:pt>
                <c:pt idx="15">
                  <c:v>27.642074299595819</c:v>
                </c:pt>
                <c:pt idx="16">
                  <c:v>27.189263487729971</c:v>
                </c:pt>
                <c:pt idx="17">
                  <c:v>26.752269765354143</c:v>
                </c:pt>
                <c:pt idx="18">
                  <c:v>26.311006289473323</c:v>
                </c:pt>
                <c:pt idx="19">
                  <c:v>25.86750218455936</c:v>
                </c:pt>
                <c:pt idx="20">
                  <c:v>25.422452343737195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'12 pav.'!$H$2</c:f>
              <c:strCache>
                <c:ptCount val="1"/>
                <c:pt idx="0">
                  <c:v>-1 proc. VLT tikslas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'12 pav.'!$H$3:$H$23</c:f>
              <c:numCache>
                <c:formatCode>0.0</c:formatCode>
                <c:ptCount val="21"/>
                <c:pt idx="0">
                  <c:v>42.290913623255712</c:v>
                </c:pt>
                <c:pt idx="1">
                  <c:v>41.125636823896471</c:v>
                </c:pt>
                <c:pt idx="2">
                  <c:v>40.011383938903386</c:v>
                </c:pt>
                <c:pt idx="3">
                  <c:v>38.473561073586644</c:v>
                </c:pt>
                <c:pt idx="4">
                  <c:v>37.356004570920938</c:v>
                </c:pt>
                <c:pt idx="5">
                  <c:v>36.469794479270845</c:v>
                </c:pt>
                <c:pt idx="6">
                  <c:v>35.789342232729076</c:v>
                </c:pt>
                <c:pt idx="7">
                  <c:v>35.3173590100197</c:v>
                </c:pt>
                <c:pt idx="8">
                  <c:v>35.052937249602785</c:v>
                </c:pt>
                <c:pt idx="9">
                  <c:v>34.77128045007818</c:v>
                </c:pt>
                <c:pt idx="10">
                  <c:v>34.563132403422578</c:v>
                </c:pt>
                <c:pt idx="11">
                  <c:v>34.400250935044497</c:v>
                </c:pt>
                <c:pt idx="12">
                  <c:v>34.246437811745494</c:v>
                </c:pt>
                <c:pt idx="13">
                  <c:v>34.087912715252585</c:v>
                </c:pt>
                <c:pt idx="14">
                  <c:v>33.944542717198757</c:v>
                </c:pt>
                <c:pt idx="15">
                  <c:v>33.80013465187519</c:v>
                </c:pt>
                <c:pt idx="16">
                  <c:v>33.635058059222402</c:v>
                </c:pt>
                <c:pt idx="17">
                  <c:v>33.475929998712026</c:v>
                </c:pt>
                <c:pt idx="18">
                  <c:v>33.298098341611365</c:v>
                </c:pt>
                <c:pt idx="19">
                  <c:v>33.104039394359759</c:v>
                </c:pt>
                <c:pt idx="20">
                  <c:v>32.89460808023447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'12 pav.'!$E$2</c:f>
              <c:strCache>
                <c:ptCount val="1"/>
                <c:pt idx="0">
                  <c:v>Pagrinis IFI 2016 scenarijus</c:v>
                </c:pt>
              </c:strCache>
            </c:strRef>
          </c:tx>
          <c:spPr>
            <a:ln w="28575" cap="rnd">
              <a:solidFill>
                <a:srgbClr val="53514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183518518518519E-2"/>
                  <c:y val="-5.3504629629629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390555555555554E-2"/>
                  <c:y val="-5.7424382716049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2770925925925924E-2"/>
                  <c:y val="-2.9986111111111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 pav.'!$D$3:$D$23</c:f>
              <c:numCache>
                <c:formatCode>General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'12 pav.'!$E$3:$E$23</c:f>
              <c:numCache>
                <c:formatCode>0.0</c:formatCode>
                <c:ptCount val="21"/>
                <c:pt idx="0">
                  <c:v>42.123024420578815</c:v>
                </c:pt>
                <c:pt idx="1">
                  <c:v>40.21525740423025</c:v>
                </c:pt>
                <c:pt idx="2">
                  <c:v>38.020677462497062</c:v>
                </c:pt>
                <c:pt idx="3">
                  <c:v>36.436922647327783</c:v>
                </c:pt>
                <c:pt idx="4">
                  <c:v>35.518416387285981</c:v>
                </c:pt>
                <c:pt idx="5">
                  <c:v>34.828308247283609</c:v>
                </c:pt>
                <c:pt idx="6">
                  <c:v>34.400277709824152</c:v>
                </c:pt>
                <c:pt idx="7">
                  <c:v>34.260365772236511</c:v>
                </c:pt>
                <c:pt idx="8">
                  <c:v>34.42839501449749</c:v>
                </c:pt>
                <c:pt idx="9">
                  <c:v>34.797377854314796</c:v>
                </c:pt>
                <c:pt idx="10">
                  <c:v>35.395398698561472</c:v>
                </c:pt>
                <c:pt idx="11">
                  <c:v>36.322830157811403</c:v>
                </c:pt>
                <c:pt idx="12">
                  <c:v>37.536946809243418</c:v>
                </c:pt>
                <c:pt idx="13">
                  <c:v>39.023067324386552</c:v>
                </c:pt>
                <c:pt idx="14">
                  <c:v>40.735129652265293</c:v>
                </c:pt>
                <c:pt idx="15">
                  <c:v>42.638471405248104</c:v>
                </c:pt>
                <c:pt idx="16">
                  <c:v>44.688493743414135</c:v>
                </c:pt>
                <c:pt idx="17">
                  <c:v>46.909963779880215</c:v>
                </c:pt>
                <c:pt idx="18">
                  <c:v>49.248445390209753</c:v>
                </c:pt>
                <c:pt idx="19">
                  <c:v>51.687347838827726</c:v>
                </c:pt>
                <c:pt idx="20">
                  <c:v>54.213895256745246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572480"/>
        <c:axId val="469573264"/>
      </c:lineChart>
      <c:catAx>
        <c:axId val="46957248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100" b="0">
                    <a:latin typeface="Segoe UI" pitchFamily="34" charset="0"/>
                    <a:cs typeface="Segoe UI" pitchFamily="34" charset="0"/>
                  </a:rPr>
                  <a:t>proc.</a:t>
                </a:r>
                <a:r>
                  <a:rPr lang="en-GB" sz="1100" b="0" baseline="0">
                    <a:latin typeface="Segoe UI" pitchFamily="34" charset="0"/>
                    <a:cs typeface="Segoe UI" pitchFamily="34" charset="0"/>
                  </a:rPr>
                  <a:t> BVP</a:t>
                </a:r>
                <a:endParaRPr lang="lt-LT" sz="1100" b="0">
                  <a:latin typeface="Segoe UI" pitchFamily="34" charset="0"/>
                  <a:cs typeface="Segoe UI" pitchFamily="34" charset="0"/>
                </a:endParaRPr>
              </a:p>
            </c:rich>
          </c:tx>
          <c:layout>
            <c:manualLayout>
              <c:xMode val="edge"/>
              <c:yMode val="edge"/>
              <c:x val="5.3053703703703709E-3"/>
              <c:y val="1.646296296296296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5732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6957326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572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10993661090824E-2"/>
          <c:y val="9.1333611111111115E-2"/>
          <c:w val="0.75582786567534765"/>
          <c:h val="0.681708888888888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 pav.'!$D$4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Lit>
              <c:ptCount val="15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 pav.'!$E$4:$S$4</c15:sqref>
                  </c15:fullRef>
                </c:ext>
              </c:extLst>
              <c:f>'13 pav.'!$E$4:$S$4</c:f>
              <c:numCache>
                <c:formatCode>0.000</c:formatCode>
                <c:ptCount val="15"/>
                <c:pt idx="0">
                  <c:v>-0.16877937188285586</c:v>
                </c:pt>
                <c:pt idx="1">
                  <c:v>-0.17832871093601455</c:v>
                </c:pt>
                <c:pt idx="2">
                  <c:v>0.46590045313678274</c:v>
                </c:pt>
                <c:pt idx="3">
                  <c:v>2.7094108538565465</c:v>
                </c:pt>
                <c:pt idx="4">
                  <c:v>8.0543929868898587</c:v>
                </c:pt>
                <c:pt idx="5">
                  <c:v>5.29744159544002</c:v>
                </c:pt>
                <c:pt idx="6">
                  <c:v>7.2979164766023672</c:v>
                </c:pt>
                <c:pt idx="7">
                  <c:v>1.2555137684847182</c:v>
                </c:pt>
                <c:pt idx="8">
                  <c:v>0.9140878041093643</c:v>
                </c:pt>
                <c:pt idx="9">
                  <c:v>-0.85967433129690818</c:v>
                </c:pt>
                <c:pt idx="10">
                  <c:v>-1.2741474024172916</c:v>
                </c:pt>
                <c:pt idx="11">
                  <c:v>-0.59493484118415552</c:v>
                </c:pt>
                <c:pt idx="12">
                  <c:v>-0.9601517501014456</c:v>
                </c:pt>
                <c:pt idx="13">
                  <c:v>-1.1895870649133897</c:v>
                </c:pt>
                <c:pt idx="14">
                  <c:v>-0.45970819786198547</c:v>
                </c:pt>
              </c:numCache>
            </c:numRef>
          </c:val>
        </c:ser>
        <c:ser>
          <c:idx val="3"/>
          <c:order val="2"/>
          <c:tx>
            <c:strRef>
              <c:f>'13 pav.'!$D$5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Lit>
              <c:ptCount val="15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 pav.'!$E$5:$S$5</c15:sqref>
                  </c15:fullRef>
                </c:ext>
              </c:extLst>
              <c:f>'13 pav.'!$E$5:$S$5</c:f>
              <c:numCache>
                <c:formatCode>0.000</c:formatCode>
                <c:ptCount val="15"/>
                <c:pt idx="0">
                  <c:v>-1.2526137168799343</c:v>
                </c:pt>
                <c:pt idx="1">
                  <c:v>-1.1386639935018359</c:v>
                </c:pt>
                <c:pt idx="2">
                  <c:v>-1.5851207129931073</c:v>
                </c:pt>
                <c:pt idx="3">
                  <c:v>-0.37053509296687387</c:v>
                </c:pt>
                <c:pt idx="4">
                  <c:v>2.6192239386069853</c:v>
                </c:pt>
                <c:pt idx="5">
                  <c:v>-0.45722198324104096</c:v>
                </c:pt>
                <c:pt idx="6">
                  <c:v>-1.9626194053666439</c:v>
                </c:pt>
                <c:pt idx="7">
                  <c:v>-1.33808451032595</c:v>
                </c:pt>
                <c:pt idx="8">
                  <c:v>-1.3448122238325206</c:v>
                </c:pt>
                <c:pt idx="9">
                  <c:v>-1.127470211111907</c:v>
                </c:pt>
                <c:pt idx="10">
                  <c:v>-0.64565187395442458</c:v>
                </c:pt>
                <c:pt idx="11">
                  <c:v>-1.0178187854998502</c:v>
                </c:pt>
                <c:pt idx="12">
                  <c:v>-1.2707720021609703</c:v>
                </c:pt>
                <c:pt idx="13">
                  <c:v>-1.1813824884166724</c:v>
                </c:pt>
                <c:pt idx="14">
                  <c:v>-1.1261458476669282</c:v>
                </c:pt>
              </c:numCache>
            </c:numRef>
          </c:val>
        </c:ser>
        <c:ser>
          <c:idx val="2"/>
          <c:order val="3"/>
          <c:tx>
            <c:strRef>
              <c:f>'13 pav.'!$D$6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 w="9525"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Lit>
              <c:ptCount val="15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 pav.'!$E$6:$S$6</c15:sqref>
                  </c15:fullRef>
                </c:ext>
              </c:extLst>
              <c:f>'13 pav.'!$E$6:$S$6</c:f>
              <c:numCache>
                <c:formatCode>0.000</c:formatCode>
                <c:ptCount val="15"/>
                <c:pt idx="0">
                  <c:v>-0.43939697457988491</c:v>
                </c:pt>
                <c:pt idx="1">
                  <c:v>-0.41588029109961749</c:v>
                </c:pt>
                <c:pt idx="2">
                  <c:v>-0.69858035595893786</c:v>
                </c:pt>
                <c:pt idx="3">
                  <c:v>-0.74943101512542898</c:v>
                </c:pt>
                <c:pt idx="4">
                  <c:v>1.7333661265465998</c:v>
                </c:pt>
                <c:pt idx="5">
                  <c:v>1.1450805523607261</c:v>
                </c:pt>
                <c:pt idx="6">
                  <c:v>5.5977702437125867E-2</c:v>
                </c:pt>
                <c:pt idx="7">
                  <c:v>1.0020278022857876</c:v>
                </c:pt>
                <c:pt idx="8">
                  <c:v>1.2510604361300413</c:v>
                </c:pt>
                <c:pt idx="9">
                  <c:v>1.1613451460322592</c:v>
                </c:pt>
                <c:pt idx="10">
                  <c:v>1.4233322368272208</c:v>
                </c:pt>
                <c:pt idx="11">
                  <c:v>1.2454187248009447</c:v>
                </c:pt>
                <c:pt idx="12">
                  <c:v>0.71861925870370458</c:v>
                </c:pt>
                <c:pt idx="13">
                  <c:v>0.48097404930258608</c:v>
                </c:pt>
                <c:pt idx="14">
                  <c:v>0.29077279770776943</c:v>
                </c:pt>
              </c:numCache>
            </c:numRef>
          </c:val>
        </c:ser>
        <c:ser>
          <c:idx val="5"/>
          <c:order val="6"/>
          <c:tx>
            <c:strRef>
              <c:f>'13 pav.'!$D$7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Lit>
              <c:ptCount val="15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  <c:pt idx="10">
                <c:v>2015</c:v>
              </c:pt>
              <c:pt idx="11">
                <c:v>2016</c:v>
              </c:pt>
              <c:pt idx="12">
                <c:v>2017</c:v>
              </c:pt>
              <c:pt idx="13">
                <c:v>2018</c:v>
              </c:pt>
              <c:pt idx="14">
                <c:v>2019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 pav.'!$E$7:$S$7</c15:sqref>
                  </c15:fullRef>
                </c:ext>
              </c:extLst>
              <c:f>'13 pav.'!$E$7:$S$7</c:f>
              <c:numCache>
                <c:formatCode>0.000</c:formatCode>
                <c:ptCount val="15"/>
                <c:pt idx="0">
                  <c:v>0.81976210828016094</c:v>
                </c:pt>
                <c:pt idx="1">
                  <c:v>1.3497239062670463</c:v>
                </c:pt>
                <c:pt idx="2">
                  <c:v>0.44860475532648225</c:v>
                </c:pt>
                <c:pt idx="3">
                  <c:v>-2.8983056548012538</c:v>
                </c:pt>
                <c:pt idx="4">
                  <c:v>2.0417989779206795</c:v>
                </c:pt>
                <c:pt idx="5">
                  <c:v>1.2161313151530297</c:v>
                </c:pt>
                <c:pt idx="6">
                  <c:v>-4.4089435711593499</c:v>
                </c:pt>
                <c:pt idx="7">
                  <c:v>1.6733988745874213</c:v>
                </c:pt>
                <c:pt idx="8">
                  <c:v>-1.8546866770222659</c:v>
                </c:pt>
                <c:pt idx="9">
                  <c:v>2.7482788764450881</c:v>
                </c:pt>
                <c:pt idx="10">
                  <c:v>2.5992234619849097</c:v>
                </c:pt>
                <c:pt idx="11">
                  <c:v>-0.29095253744240179</c:v>
                </c:pt>
                <c:pt idx="12">
                  <c:v>-0.39546252278985361</c:v>
                </c:pt>
                <c:pt idx="13">
                  <c:v>-0.30458443770571236</c:v>
                </c:pt>
                <c:pt idx="14">
                  <c:v>-0.28867356734813443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171280"/>
        <c:axId val="467179120"/>
        <c:extLst>
          <c:ext xmlns:c15="http://schemas.microsoft.com/office/drawing/2012/chart" uri="{02D57815-91ED-43cb-92C2-25804820EDAC}">
            <c15:filteredBarSeries>
              <c15:ser>
                <c:idx val="6"/>
                <c:order val="4"/>
                <c:tx>
                  <c:strRef>
                    <c:extLst>
                      <c:ext uri="{02D57815-91ED-43cb-92C2-25804820EDAC}">
                        <c15:formulaRef>
                          <c15:sqref>'[1]Baseline debt'!$B$156</c15:sqref>
                        </c15:formulaRef>
                      </c:ext>
                    </c:extLst>
                    <c:strCache>
                      <c:ptCount val="1"/>
                      <c:pt idx="0">
                        <c:v>Exchange rate depreciation</c:v>
                      </c:pt>
                    </c:strCache>
                  </c:strRef>
                </c:tx>
                <c:spPr>
                  <a:solidFill>
                    <a:srgbClr val="7030A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uri="{02D57815-91ED-43cb-92C2-25804820EDAC}">
                        <c15:fullRef>
                          <c15:sqref>'[1]Baseline debt'!$E$156:$U$156</c15:sqref>
                        </c15:fullRef>
                        <c15:formulaRef>
                          <c15:sqref>'[1]Baseline debt'!$E$156:$S$156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#N/A</c:v>
                      </c:pt>
                      <c:pt idx="12">
                        <c:v>#N/A</c:v>
                      </c:pt>
                      <c:pt idx="13">
                        <c:v>#N/A</c:v>
                      </c:pt>
                      <c:pt idx="14">
                        <c:v>#N/A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'[1]Baseline debt'!$B$157</c15:sqref>
                        </c15:formulaRef>
                      </c:ext>
                    </c:extLst>
                    <c:strCache>
                      <c:ptCount val="1"/>
                      <c:pt idx="0">
                        <c:v>Other debt-creating flows</c:v>
                      </c:pt>
                    </c:strCache>
                  </c:strRef>
                </c:tx>
                <c:spPr>
                  <a:solidFill>
                    <a:srgbClr val="79C1D5"/>
                  </a:solidFill>
                  <a:ln>
                    <a:solidFill>
                      <a:srgbClr val="000000"/>
                    </a:solidFill>
                    <a:prstDash val="solid"/>
                  </a:ln>
                  <a:effectLst/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'[1]Baseline debt'!$E$157:$U$157</c15:sqref>
                        </c15:fullRef>
                        <c15:formulaRef>
                          <c15:sqref>'[1]Baseline debt'!$E$157:$S$157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1.8855906381073943E-3</c:v>
                      </c:pt>
                      <c:pt idx="11">
                        <c:v>2.860123245635708E-3</c:v>
                      </c:pt>
                      <c:pt idx="12">
                        <c:v>2.4716407674365785E-3</c:v>
                      </c:pt>
                      <c:pt idx="13">
                        <c:v>2.3429572131209464E-3</c:v>
                      </c:pt>
                      <c:pt idx="14">
                        <c:v>2.2205659026778876E-3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cked"/>
        <c:varyColors val="0"/>
        <c:ser>
          <c:idx val="0"/>
          <c:order val="0"/>
          <c:tx>
            <c:strRef>
              <c:f>'13 pav.'!$D$3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31750">
              <a:solidFill>
                <a:srgbClr val="535141"/>
              </a:solidFill>
              <a:prstDash val="solid"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'13 pav.'!$E$2:$S$2</c15:sqref>
                  </c15:fullRef>
                </c:ext>
              </c:extLst>
              <c:f>'13 pav.'!$E$2:$S$2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 pav.'!$E$3:$S$3</c15:sqref>
                  </c15:fullRef>
                </c:ext>
              </c:extLst>
              <c:f>'13 pav.'!$E$3:$S$3</c:f>
              <c:numCache>
                <c:formatCode>0.000</c:formatCode>
                <c:ptCount val="15"/>
                <c:pt idx="0">
                  <c:v>-1.0410279550625141</c:v>
                </c:pt>
                <c:pt idx="1">
                  <c:v>-0.38314908927042168</c:v>
                </c:pt>
                <c:pt idx="2">
                  <c:v>-1.3691958604887802</c:v>
                </c:pt>
                <c:pt idx="3">
                  <c:v>-1.3088609090370102</c:v>
                </c:pt>
                <c:pt idx="4">
                  <c:v>14.448782029964123</c:v>
                </c:pt>
                <c:pt idx="5">
                  <c:v>7.2014314797127348</c:v>
                </c:pt>
                <c:pt idx="6">
                  <c:v>0.98233120251349959</c:v>
                </c:pt>
                <c:pt idx="7">
                  <c:v>2.5928559350319773</c:v>
                </c:pt>
                <c:pt idx="8">
                  <c:v>-1.0343506606153809</c:v>
                </c:pt>
                <c:pt idx="9">
                  <c:v>1.9224794800685316</c:v>
                </c:pt>
                <c:pt idx="10">
                  <c:v>2.1027564224404145</c:v>
                </c:pt>
                <c:pt idx="11">
                  <c:v>-0.65828743932546274</c:v>
                </c:pt>
                <c:pt idx="12">
                  <c:v>-1.9077670163485649</c:v>
                </c:pt>
                <c:pt idx="13">
                  <c:v>-2.1945799417331884</c:v>
                </c:pt>
                <c:pt idx="14">
                  <c:v>-1.5837548151692786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71280"/>
        <c:axId val="467179120"/>
      </c:lineChart>
      <c:catAx>
        <c:axId val="467171280"/>
        <c:scaling>
          <c:orientation val="minMax"/>
        </c:scaling>
        <c:delete val="0"/>
        <c:axPos val="b"/>
        <c:min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467179120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467179120"/>
        <c:scaling>
          <c:orientation val="minMax"/>
          <c:max val="15"/>
          <c:min val="-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46717128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494377734497166"/>
          <c:w val="0.99697020028452665"/>
          <c:h val="0.14890353050097033"/>
        </c:manualLayout>
      </c:layout>
      <c:overlay val="0"/>
      <c:txPr>
        <a:bodyPr/>
        <a:lstStyle/>
        <a:p>
          <a:pPr>
            <a:defRPr sz="9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/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45654946855366"/>
          <c:y val="3.8417008351009196E-2"/>
          <c:w val="0.52312566408438665"/>
          <c:h val="0.729549820574561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 pav.'!$D$4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'13 pav.'!$T$4</c:f>
              <c:numCache>
                <c:formatCode>0.000</c:formatCode>
                <c:ptCount val="1"/>
                <c:pt idx="0">
                  <c:v>-3.2043818540609763</c:v>
                </c:pt>
              </c:numCache>
            </c:numRef>
          </c:val>
        </c:ser>
        <c:ser>
          <c:idx val="3"/>
          <c:order val="2"/>
          <c:tx>
            <c:strRef>
              <c:f>'13 pav.'!$D$5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'13 pav.'!$T$5</c:f>
              <c:numCache>
                <c:formatCode>0.000</c:formatCode>
                <c:ptCount val="1"/>
                <c:pt idx="0">
                  <c:v>-4.5961191237444208</c:v>
                </c:pt>
              </c:numCache>
            </c:numRef>
          </c:val>
        </c:ser>
        <c:ser>
          <c:idx val="2"/>
          <c:order val="3"/>
          <c:tx>
            <c:strRef>
              <c:f>'13 pav.'!$D$6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'13 pav.'!$T$6</c:f>
              <c:numCache>
                <c:formatCode>0.000</c:formatCode>
                <c:ptCount val="1"/>
                <c:pt idx="0">
                  <c:v>2.735784830515005</c:v>
                </c:pt>
              </c:numCache>
            </c:numRef>
          </c:val>
        </c:ser>
        <c:ser>
          <c:idx val="4"/>
          <c:order val="4"/>
          <c:tx>
            <c:strRef>
              <c:f>'[1]Baseline debt'!$B$157</c:f>
              <c:strCache>
                <c:ptCount val="1"/>
                <c:pt idx="0">
                  <c:v>Other debt-creating flows</c:v>
                </c:pt>
              </c:strCache>
            </c:strRef>
          </c:tx>
          <c:spPr>
            <a:solidFill>
              <a:srgbClr val="79C1D5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'[1]Baseline debt'!$V$157</c:f>
              <c:numCache>
                <c:formatCode>General</c:formatCode>
                <c:ptCount val="1"/>
                <c:pt idx="0">
                  <c:v>9.8952871288711212E-3</c:v>
                </c:pt>
              </c:numCache>
            </c:numRef>
          </c:val>
        </c:ser>
        <c:ser>
          <c:idx val="5"/>
          <c:order val="5"/>
          <c:tx>
            <c:strRef>
              <c:f>'13 pav.'!$D$7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'13 pav.'!$T$7</c:f>
              <c:numCache>
                <c:formatCode>0.000</c:formatCode>
                <c:ptCount val="1"/>
                <c:pt idx="0">
                  <c:v>-1.2796730652861021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467172064"/>
        <c:axId val="467172456"/>
      </c:barChart>
      <c:lineChart>
        <c:grouping val="stacked"/>
        <c:varyColors val="0"/>
        <c:ser>
          <c:idx val="0"/>
          <c:order val="0"/>
          <c:tx>
            <c:strRef>
              <c:f>'13 pav.'!$D$3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47625">
              <a:solidFill>
                <a:srgbClr val="535141"/>
              </a:solidFill>
              <a:prstDash val="solid"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>
                <a:solidFill>
                  <a:srgbClr val="535141"/>
                </a:solidFill>
              </a:ln>
            </c:spPr>
          </c:marker>
          <c:dPt>
            <c:idx val="0"/>
            <c:bubble3D val="0"/>
            <c:spPr>
              <a:ln w="25400">
                <a:solidFill>
                  <a:srgbClr val="535141"/>
                </a:solidFill>
                <a:prstDash val="solid"/>
              </a:ln>
              <a:effectLst/>
            </c:spPr>
          </c:dPt>
          <c:cat>
            <c:strRef>
              <c:f>'13 pav.'!$T$2</c:f>
              <c:strCache>
                <c:ptCount val="1"/>
                <c:pt idx="0">
                  <c:v>Iš viso 2016-2019</c:v>
                </c:pt>
              </c:strCache>
            </c:strRef>
          </c:cat>
          <c:val>
            <c:numRef>
              <c:f>'13 pav.'!$T$3</c:f>
              <c:numCache>
                <c:formatCode>0.000</c:formatCode>
                <c:ptCount val="1"/>
                <c:pt idx="0">
                  <c:v>-6.3443892125764947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72064"/>
        <c:axId val="467172456"/>
      </c:lineChart>
      <c:catAx>
        <c:axId val="467172064"/>
        <c:scaling>
          <c:orientation val="minMax"/>
        </c:scaling>
        <c:delete val="0"/>
        <c:axPos val="b"/>
        <c:majorGridlines/>
        <c:numFmt formatCode="General" sourceLinked="1"/>
        <c:majorTickMark val="in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67172456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467172456"/>
        <c:scaling>
          <c:orientation val="minMax"/>
          <c:max val="15"/>
          <c:min val="-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6717206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710993661090824E-2"/>
          <c:y val="9.1333611111111115E-2"/>
          <c:w val="0.91138342082239721"/>
          <c:h val="0.681708888888888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 pav.'!$D$5</c:f>
              <c:strCache>
                <c:ptCount val="1"/>
                <c:pt idx="0">
                  <c:v>Pirminis balansas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'14 pav.'!$E$3:$Y$3</c:f>
              <c:numCache>
                <c:formatCode>0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'14 pav.'!$E$5:$Y$5</c:f>
              <c:numCache>
                <c:formatCode>0.000</c:formatCode>
                <c:ptCount val="21"/>
                <c:pt idx="0">
                  <c:v>-0.59493484118415552</c:v>
                </c:pt>
                <c:pt idx="1">
                  <c:v>-0.9601517501014456</c:v>
                </c:pt>
                <c:pt idx="2">
                  <c:v>-1.1895870649133897</c:v>
                </c:pt>
                <c:pt idx="3">
                  <c:v>-0.45970819786198547</c:v>
                </c:pt>
                <c:pt idx="4">
                  <c:v>-0.43475547913119783</c:v>
                </c:pt>
                <c:pt idx="5">
                  <c:v>-0.37382913317512134</c:v>
                </c:pt>
                <c:pt idx="6">
                  <c:v>-0.25557858009270973</c:v>
                </c:pt>
                <c:pt idx="7">
                  <c:v>-0.1160458767313628</c:v>
                </c:pt>
                <c:pt idx="8">
                  <c:v>3.9500134090694416E-2</c:v>
                </c:pt>
                <c:pt idx="9">
                  <c:v>0.20689865804568797</c:v>
                </c:pt>
                <c:pt idx="10">
                  <c:v>0.30727286271549303</c:v>
                </c:pt>
                <c:pt idx="11">
                  <c:v>0.52893162572410546</c:v>
                </c:pt>
                <c:pt idx="12">
                  <c:v>0.7375000885085683</c:v>
                </c:pt>
                <c:pt idx="13">
                  <c:v>0.93907141341090039</c:v>
                </c:pt>
                <c:pt idx="14">
                  <c:v>1.1313847943684294</c:v>
                </c:pt>
                <c:pt idx="15">
                  <c:v>1.3043439016978056</c:v>
                </c:pt>
                <c:pt idx="16">
                  <c:v>1.4566187341250725</c:v>
                </c:pt>
                <c:pt idx="17">
                  <c:v>1.5989174458156299</c:v>
                </c:pt>
                <c:pt idx="18">
                  <c:v>1.7202768170909906</c:v>
                </c:pt>
                <c:pt idx="19">
                  <c:v>1.8244611643012547</c:v>
                </c:pt>
                <c:pt idx="20">
                  <c:v>1.9179056349335397</c:v>
                </c:pt>
              </c:numCache>
            </c:numRef>
          </c:val>
        </c:ser>
        <c:ser>
          <c:idx val="3"/>
          <c:order val="2"/>
          <c:tx>
            <c:strRef>
              <c:f>'14 pav.'!$D$6</c:f>
              <c:strCache>
                <c:ptCount val="1"/>
                <c:pt idx="0">
                  <c:v>Realaus BVP augimas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'14 pav.'!$E$3:$Y$3</c:f>
              <c:numCache>
                <c:formatCode>0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'14 pav.'!$E$6:$Y$6</c:f>
              <c:numCache>
                <c:formatCode>0.000</c:formatCode>
                <c:ptCount val="21"/>
                <c:pt idx="0">
                  <c:v>-1.017819239455755</c:v>
                </c:pt>
                <c:pt idx="1">
                  <c:v>-1.2707720021609699</c:v>
                </c:pt>
                <c:pt idx="2">
                  <c:v>-1.1813824884166699</c:v>
                </c:pt>
                <c:pt idx="3">
                  <c:v>-1.1261458476669259</c:v>
                </c:pt>
                <c:pt idx="4">
                  <c:v>-0.85498945868982168</c:v>
                </c:pt>
                <c:pt idx="5">
                  <c:v>-0.76399580146526713</c:v>
                </c:pt>
                <c:pt idx="6">
                  <c:v>-0.69544931879233318</c:v>
                </c:pt>
                <c:pt idx="7">
                  <c:v>-0.62406012868160099</c:v>
                </c:pt>
                <c:pt idx="8">
                  <c:v>-0.55307527787365218</c:v>
                </c:pt>
                <c:pt idx="9">
                  <c:v>-0.58172626412524686</c:v>
                </c:pt>
                <c:pt idx="10">
                  <c:v>-0.52443424051806886</c:v>
                </c:pt>
                <c:pt idx="11">
                  <c:v>-0.49423647489000877</c:v>
                </c:pt>
                <c:pt idx="12">
                  <c:v>-0.50312279315021524</c:v>
                </c:pt>
                <c:pt idx="13">
                  <c:v>-0.53045594818901021</c:v>
                </c:pt>
                <c:pt idx="14">
                  <c:v>-0.54005689593937578</c:v>
                </c:pt>
                <c:pt idx="15">
                  <c:v>-0.57056590220099157</c:v>
                </c:pt>
                <c:pt idx="16">
                  <c:v>-0.62920865176065144</c:v>
                </c:pt>
                <c:pt idx="17">
                  <c:v>-0.65887130703918839</c:v>
                </c:pt>
                <c:pt idx="18">
                  <c:v>-0.72523811792071557</c:v>
                </c:pt>
                <c:pt idx="19">
                  <c:v>-0.79432609869583959</c:v>
                </c:pt>
                <c:pt idx="20">
                  <c:v>-0.86816602849782465</c:v>
                </c:pt>
              </c:numCache>
            </c:numRef>
          </c:val>
        </c:ser>
        <c:ser>
          <c:idx val="2"/>
          <c:order val="3"/>
          <c:tx>
            <c:strRef>
              <c:f>'14 pav.'!$D$7</c:f>
              <c:strCache>
                <c:ptCount val="1"/>
                <c:pt idx="0">
                  <c:v>Reali palūkanų norma</c:v>
                </c:pt>
              </c:strCache>
            </c:strRef>
          </c:tx>
          <c:spPr>
            <a:solidFill>
              <a:srgbClr val="E6D6B1"/>
            </a:solidFill>
            <a:ln w="9525">
              <a:solidFill>
                <a:srgbClr val="535141"/>
              </a:solidFill>
              <a:prstDash val="solid"/>
            </a:ln>
            <a:effectLst/>
          </c:spPr>
          <c:invertIfNegative val="0"/>
          <c:cat>
            <c:numRef>
              <c:f>'14 pav.'!$E$3:$Y$3</c:f>
              <c:numCache>
                <c:formatCode>0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'14 pav.'!$E$7:$Y$7</c:f>
              <c:numCache>
                <c:formatCode>0.000</c:formatCode>
                <c:ptCount val="21"/>
                <c:pt idx="0">
                  <c:v>1.2454192802683903</c:v>
                </c:pt>
                <c:pt idx="1">
                  <c:v>0.71861925870370458</c:v>
                </c:pt>
                <c:pt idx="2">
                  <c:v>0.48097404930258608</c:v>
                </c:pt>
                <c:pt idx="3">
                  <c:v>0.2907727977077611</c:v>
                </c:pt>
                <c:pt idx="4">
                  <c:v>0.37123867777921604</c:v>
                </c:pt>
                <c:pt idx="5">
                  <c:v>0.44771679463801384</c:v>
                </c:pt>
                <c:pt idx="6">
                  <c:v>0.52299736142560016</c:v>
                </c:pt>
                <c:pt idx="7">
                  <c:v>0.60019406782532714</c:v>
                </c:pt>
                <c:pt idx="8">
                  <c:v>0.68160438604394336</c:v>
                </c:pt>
                <c:pt idx="9">
                  <c:v>0.74381044589685708</c:v>
                </c:pt>
                <c:pt idx="10">
                  <c:v>0.81518222204925206</c:v>
                </c:pt>
                <c:pt idx="11">
                  <c:v>0.89273630841583029</c:v>
                </c:pt>
                <c:pt idx="12">
                  <c:v>0.97973935607366192</c:v>
                </c:pt>
                <c:pt idx="13">
                  <c:v>1.0775050499212382</c:v>
                </c:pt>
                <c:pt idx="14">
                  <c:v>1.1207344294496946</c:v>
                </c:pt>
                <c:pt idx="15">
                  <c:v>1.1695637534859886</c:v>
                </c:pt>
                <c:pt idx="16">
                  <c:v>1.2226122558016177</c:v>
                </c:pt>
                <c:pt idx="17">
                  <c:v>1.2814238976896328</c:v>
                </c:pt>
                <c:pt idx="18">
                  <c:v>1.343442911159265</c:v>
                </c:pt>
                <c:pt idx="19">
                  <c:v>1.4087673830125538</c:v>
                </c:pt>
                <c:pt idx="20">
                  <c:v>1.4768078114818071</c:v>
                </c:pt>
              </c:numCache>
            </c:numRef>
          </c:val>
        </c:ser>
        <c:ser>
          <c:idx val="4"/>
          <c:order val="4"/>
          <c:tx>
            <c:strRef>
              <c:f>'14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rgbClr val="FCC232"/>
            </a:solidFill>
            <a:ln>
              <a:solidFill>
                <a:srgbClr val="535141"/>
              </a:solidFill>
            </a:ln>
          </c:spPr>
          <c:invertIfNegative val="0"/>
          <c:cat>
            <c:numRef>
              <c:f>'14 pav.'!$E$3:$Y$3</c:f>
              <c:numCache>
                <c:formatCode>0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'14 pav.'!$E$8:$Y$8</c:f>
              <c:numCache>
                <c:formatCode>0.000</c:formatCode>
                <c:ptCount val="21"/>
                <c:pt idx="0">
                  <c:v>-0.29097171978573355</c:v>
                </c:pt>
                <c:pt idx="1">
                  <c:v>-0.39546252278985405</c:v>
                </c:pt>
                <c:pt idx="2">
                  <c:v>-0.30458443770571475</c:v>
                </c:pt>
                <c:pt idx="3">
                  <c:v>-0.28867356734812821</c:v>
                </c:pt>
                <c:pt idx="4">
                  <c:v>1.3322676295501878E-15</c:v>
                </c:pt>
                <c:pt idx="5">
                  <c:v>1.8873791418627661E-15</c:v>
                </c:pt>
                <c:pt idx="6">
                  <c:v>-1.3433698597964394E-14</c:v>
                </c:pt>
                <c:pt idx="7">
                  <c:v>-4.3298697960381105E-15</c:v>
                </c:pt>
                <c:pt idx="8">
                  <c:v>-7.4384942649885488E-15</c:v>
                </c:pt>
                <c:pt idx="9">
                  <c:v>8.1046280797636427E-15</c:v>
                </c:pt>
                <c:pt idx="10">
                  <c:v>0</c:v>
                </c:pt>
                <c:pt idx="11">
                  <c:v>3.8857805861880479E-15</c:v>
                </c:pt>
                <c:pt idx="12">
                  <c:v>0</c:v>
                </c:pt>
                <c:pt idx="13">
                  <c:v>6.6613381477509392E-15</c:v>
                </c:pt>
                <c:pt idx="14">
                  <c:v>-7.5495165674510645E-15</c:v>
                </c:pt>
                <c:pt idx="15">
                  <c:v>8.8817841970012523E-15</c:v>
                </c:pt>
                <c:pt idx="16">
                  <c:v>-7.9936057773011271E-15</c:v>
                </c:pt>
                <c:pt idx="17">
                  <c:v>5.773159728050814E-15</c:v>
                </c:pt>
                <c:pt idx="18">
                  <c:v>0</c:v>
                </c:pt>
                <c:pt idx="19">
                  <c:v>4.4408920985006262E-15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7174808"/>
        <c:axId val="467175200"/>
        <c:extLst/>
      </c:barChart>
      <c:lineChart>
        <c:grouping val="stacke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Skolos ir BVP santykio skirtumas</c:v>
                </c:pt>
              </c:strCache>
            </c:strRef>
          </c:tx>
          <c:spPr>
            <a:ln w="31750">
              <a:solidFill>
                <a:srgbClr val="535141"/>
              </a:solidFill>
              <a:prstDash val="solid"/>
            </a:ln>
            <a:effectLst/>
          </c:spPr>
          <c:marker>
            <c:symbol val="none"/>
          </c:marker>
          <c:cat>
            <c:numRef>
              <c:f>'14 pav.'!$E$3:$Y$3</c:f>
              <c:numCache>
                <c:formatCode>0</c:formatCode>
                <c:ptCount val="2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</c:numCache>
            </c:numRef>
          </c:cat>
          <c:val>
            <c:numRef>
              <c:f>'14 pav.'!$E$4:$Y$4</c:f>
              <c:numCache>
                <c:formatCode>0.000</c:formatCode>
                <c:ptCount val="21"/>
                <c:pt idx="0">
                  <c:v>-0.65830652015725377</c:v>
                </c:pt>
                <c:pt idx="1">
                  <c:v>-1.9077670163485649</c:v>
                </c:pt>
                <c:pt idx="2">
                  <c:v>-2.1945799417331884</c:v>
                </c:pt>
                <c:pt idx="3">
                  <c:v>-1.5837548151692786</c:v>
                </c:pt>
                <c:pt idx="4">
                  <c:v>-0.91850626004180214</c:v>
                </c:pt>
                <c:pt idx="5">
                  <c:v>-0.69010814000237275</c:v>
                </c:pt>
                <c:pt idx="6">
                  <c:v>-0.42803053745945618</c:v>
                </c:pt>
                <c:pt idx="7">
                  <c:v>-0.13991193758764098</c:v>
                </c:pt>
                <c:pt idx="8">
                  <c:v>0.16802924226097815</c:v>
                </c:pt>
                <c:pt idx="9">
                  <c:v>0.36898283981730629</c:v>
                </c:pt>
                <c:pt idx="10">
                  <c:v>0.59802084424667612</c:v>
                </c:pt>
                <c:pt idx="11">
                  <c:v>0.92743145924993087</c:v>
                </c:pt>
                <c:pt idx="12">
                  <c:v>1.2141166514320147</c:v>
                </c:pt>
                <c:pt idx="13">
                  <c:v>1.4861205151431349</c:v>
                </c:pt>
                <c:pt idx="14">
                  <c:v>1.7120623278787406</c:v>
                </c:pt>
                <c:pt idx="15">
                  <c:v>1.9033417529828114</c:v>
                </c:pt>
                <c:pt idx="16">
                  <c:v>2.0500223381660305</c:v>
                </c:pt>
                <c:pt idx="17">
                  <c:v>2.22147003646608</c:v>
                </c:pt>
                <c:pt idx="18">
                  <c:v>2.3384816103295378</c:v>
                </c:pt>
                <c:pt idx="19">
                  <c:v>2.4389024486179736</c:v>
                </c:pt>
                <c:pt idx="20">
                  <c:v>2.52654741791752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74808"/>
        <c:axId val="467175200"/>
      </c:lineChart>
      <c:catAx>
        <c:axId val="467174808"/>
        <c:scaling>
          <c:orientation val="minMax"/>
        </c:scaling>
        <c:delete val="0"/>
        <c:axPos val="b"/>
        <c:min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inorGridlines>
        <c:numFmt formatCode="0" sourceLinked="1"/>
        <c:majorTickMark val="in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467175200"/>
        <c:crossesAt val="0"/>
        <c:auto val="1"/>
        <c:lblAlgn val="ctr"/>
        <c:lblOffset val="100"/>
        <c:tickLblSkip val="1"/>
        <c:tickMarkSkip val="2"/>
        <c:noMultiLvlLbl val="0"/>
      </c:catAx>
      <c:valAx>
        <c:axId val="467175200"/>
        <c:scaling>
          <c:orientation val="minMax"/>
          <c:max val="15"/>
          <c:min val="-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lt-LT"/>
          </a:p>
        </c:txPr>
        <c:crossAx val="467174808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8494377734497166"/>
          <c:w val="0.99697020028452665"/>
          <c:h val="0.14890353050097033"/>
        </c:manualLayout>
      </c:layout>
      <c:overlay val="0"/>
      <c:txPr>
        <a:bodyPr/>
        <a:lstStyle/>
        <a:p>
          <a:pPr>
            <a:defRPr sz="9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/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 pav.'!$D$4</c:f>
              <c:strCache>
                <c:ptCount val="1"/>
                <c:pt idx="0">
                  <c:v>EK scenarijus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 pav.'!$E$3:$J$3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'15 pav.'!$E$4:$J$4</c:f>
              <c:numCache>
                <c:formatCode>General</c:formatCode>
                <c:ptCount val="6"/>
                <c:pt idx="0">
                  <c:v>6.7</c:v>
                </c:pt>
                <c:pt idx="1">
                  <c:v>-0.1</c:v>
                </c:pt>
                <c:pt idx="2">
                  <c:v>1</c:v>
                </c:pt>
                <c:pt idx="3">
                  <c:v>-1</c:v>
                </c:pt>
                <c:pt idx="4">
                  <c:v>0.3</c:v>
                </c:pt>
                <c:pt idx="5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'15 pav.'!$D$5</c:f>
              <c:strCache>
                <c:ptCount val="1"/>
                <c:pt idx="0">
                  <c:v>Konvergencijos / Stabilumo programos scenarijus</c:v>
                </c:pt>
              </c:strCache>
            </c:strRef>
          </c:tx>
          <c:spPr>
            <a:solidFill>
              <a:srgbClr val="FCC2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'15 pav.'!$E$3:$J$3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'15 pav.'!$E$5:$J$5</c:f>
              <c:numCache>
                <c:formatCode>General</c:formatCode>
                <c:ptCount val="6"/>
                <c:pt idx="0">
                  <c:v>2.2999999999999998</c:v>
                </c:pt>
                <c:pt idx="1">
                  <c:v>-1.8</c:v>
                </c:pt>
                <c:pt idx="2">
                  <c:v>-2.1</c:v>
                </c:pt>
                <c:pt idx="3">
                  <c:v>-2.5</c:v>
                </c:pt>
                <c:pt idx="4">
                  <c:v>-2</c:v>
                </c:pt>
                <c:pt idx="5">
                  <c:v>-2.2999999999999998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67176376"/>
        <c:axId val="467178728"/>
      </c:barChart>
      <c:catAx>
        <c:axId val="46717637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7178728"/>
        <c:crosses val="autoZero"/>
        <c:auto val="1"/>
        <c:lblAlgn val="ctr"/>
        <c:lblOffset val="100"/>
        <c:noMultiLvlLbl val="0"/>
      </c:catAx>
      <c:valAx>
        <c:axId val="4671787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7176376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 pav.'!$D$4</c:f>
              <c:strCache>
                <c:ptCount val="1"/>
                <c:pt idx="0">
                  <c:v>EK scenarijus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'16 pav.'!$E$3:$J$3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'16 pav.'!$E$4:$J$4</c:f>
              <c:numCache>
                <c:formatCode>General</c:formatCode>
                <c:ptCount val="6"/>
                <c:pt idx="0">
                  <c:v>8.1999999999999993</c:v>
                </c:pt>
                <c:pt idx="1">
                  <c:v>4.3</c:v>
                </c:pt>
                <c:pt idx="2">
                  <c:v>5.7</c:v>
                </c:pt>
                <c:pt idx="3">
                  <c:v>4.3</c:v>
                </c:pt>
                <c:pt idx="4">
                  <c:v>3.2</c:v>
                </c:pt>
                <c:pt idx="5">
                  <c:v>3.2</c:v>
                </c:pt>
              </c:numCache>
            </c:numRef>
          </c:val>
        </c:ser>
        <c:ser>
          <c:idx val="1"/>
          <c:order val="1"/>
          <c:tx>
            <c:strRef>
              <c:f>'16 pav.'!$D$5</c:f>
              <c:strCache>
                <c:ptCount val="1"/>
                <c:pt idx="0">
                  <c:v>Konvergencijos / Stabilumo programos scenarijus</c:v>
                </c:pt>
              </c:strCache>
            </c:strRef>
          </c:tx>
          <c:spPr>
            <a:solidFill>
              <a:srgbClr val="FCC2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'16 pav.'!$E$3:$J$3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'16 pav.'!$E$5:$J$5</c:f>
              <c:numCache>
                <c:formatCode>General</c:formatCode>
                <c:ptCount val="6"/>
                <c:pt idx="0">
                  <c:v>3.9</c:v>
                </c:pt>
                <c:pt idx="1">
                  <c:v>3.4</c:v>
                </c:pt>
                <c:pt idx="2">
                  <c:v>3.5</c:v>
                </c:pt>
                <c:pt idx="3">
                  <c:v>3</c:v>
                </c:pt>
                <c:pt idx="4">
                  <c:v>1.9</c:v>
                </c:pt>
                <c:pt idx="5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67177160"/>
        <c:axId val="467177552"/>
      </c:barChart>
      <c:catAx>
        <c:axId val="4671771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7177552"/>
        <c:crosses val="autoZero"/>
        <c:auto val="1"/>
        <c:lblAlgn val="ctr"/>
        <c:lblOffset val="100"/>
        <c:noMultiLvlLbl val="0"/>
      </c:catAx>
      <c:valAx>
        <c:axId val="46717755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67177160"/>
        <c:crosses val="autoZero"/>
        <c:crossBetween val="between"/>
        <c:majorUnit val="2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proc. BVP</a:t>
            </a:r>
            <a:endParaRPr lang="lt-LT" sz="1100"/>
          </a:p>
        </c:rich>
      </c:tx>
      <c:layout>
        <c:manualLayout>
          <c:xMode val="edge"/>
          <c:yMode val="edge"/>
          <c:x val="9.049999999999988E-4"/>
          <c:y val="3.47555555555555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678555555555556E-2"/>
          <c:y val="0.1229875"/>
          <c:w val="0.89330914693683772"/>
          <c:h val="0.78478833333333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 pav.'!$B$26</c:f>
              <c:strCache>
                <c:ptCount val="1"/>
                <c:pt idx="0">
                  <c:v>VS skolas proc. BVP</c:v>
                </c:pt>
              </c:strCache>
            </c:strRef>
          </c:tx>
          <c:spPr>
            <a:solidFill>
              <a:srgbClr val="D5BA7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D5BA7B"/>
              </a:solidFill>
            </c:spPr>
          </c:dPt>
          <c:dPt>
            <c:idx val="9"/>
            <c:invertIfNegative val="0"/>
            <c:bubble3D val="0"/>
            <c:spPr>
              <a:gradFill flip="none" rotWithShape="1">
                <a:gsLst>
                  <a:gs pos="0">
                    <a:srgbClr val="D5BA7B">
                      <a:tint val="66000"/>
                      <a:satMod val="160000"/>
                    </a:srgbClr>
                  </a:gs>
                  <a:gs pos="50000">
                    <a:srgbClr val="D5BA7B">
                      <a:tint val="44500"/>
                      <a:satMod val="160000"/>
                    </a:srgbClr>
                  </a:gs>
                  <a:gs pos="100000">
                    <a:srgbClr val="D5BA7B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</c:spPr>
          </c:dPt>
          <c:dPt>
            <c:idx val="10"/>
            <c:invertIfNegative val="0"/>
            <c:bubble3D val="0"/>
            <c:spPr>
              <a:gradFill flip="none" rotWithShape="1">
                <a:gsLst>
                  <a:gs pos="0">
                    <a:srgbClr val="D5BA7B">
                      <a:tint val="66000"/>
                      <a:satMod val="160000"/>
                    </a:srgbClr>
                  </a:gs>
                  <a:gs pos="50000">
                    <a:srgbClr val="D5BA7B">
                      <a:tint val="44500"/>
                      <a:satMod val="160000"/>
                    </a:srgbClr>
                  </a:gs>
                  <a:gs pos="100000">
                    <a:srgbClr val="D5BA7B">
                      <a:tint val="23500"/>
                      <a:satMod val="160000"/>
                    </a:srgbClr>
                  </a:gs>
                </a:gsLst>
                <a:lin ang="2700000" scaled="1"/>
                <a:tileRect/>
              </a:gradFill>
            </c:spPr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42,8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 pav.'!$C$25:$G$25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 pav.'!$C$26:$G$26</c:f>
              <c:numCache>
                <c:formatCode>0.0</c:formatCode>
                <c:ptCount val="5"/>
                <c:pt idx="0">
                  <c:v>37.200000000000003</c:v>
                </c:pt>
                <c:pt idx="1">
                  <c:v>39.799999999999997</c:v>
                </c:pt>
                <c:pt idx="2">
                  <c:v>38.799999999999997</c:v>
                </c:pt>
                <c:pt idx="3">
                  <c:v>40.700000000000003</c:v>
                </c:pt>
                <c:pt idx="4" formatCode="General">
                  <c:v>42.8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0448"/>
        <c:axId val="469711232"/>
      </c:barChart>
      <c:lineChart>
        <c:grouping val="standard"/>
        <c:varyColors val="0"/>
        <c:ser>
          <c:idx val="2"/>
          <c:order val="1"/>
          <c:tx>
            <c:strRef>
              <c:f>'1 pav.'!$B$12</c:f>
              <c:strCache>
                <c:ptCount val="1"/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pPr>
              <a:ln>
                <a:solidFill>
                  <a:srgbClr val="948A54"/>
                </a:solidFill>
              </a:ln>
            </c:spPr>
          </c:marker>
          <c:cat>
            <c:numRef>
              <c:f>'1 pav.'!$C$25:$G$25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 pav.'!$C$12:$G$12</c:f>
              <c:numCache>
                <c:formatCode>0.0</c:formatCode>
                <c:ptCount val="5"/>
              </c:numCache>
            </c:numRef>
          </c:val>
          <c:smooth val="0"/>
        </c:ser>
        <c:ser>
          <c:idx val="4"/>
          <c:order val="2"/>
          <c:tx>
            <c:strRef>
              <c:f>'1 pav.'!$B$14</c:f>
              <c:strCache>
                <c:ptCount val="1"/>
              </c:strCache>
            </c:strRef>
          </c:tx>
          <c:spPr>
            <a:ln>
              <a:solidFill>
                <a:srgbClr val="7D7C70"/>
              </a:solidFill>
            </a:ln>
          </c:spPr>
          <c:marker>
            <c:spPr>
              <a:ln>
                <a:solidFill>
                  <a:srgbClr val="7D7C70"/>
                </a:solidFill>
              </a:ln>
            </c:spPr>
          </c:marker>
          <c:cat>
            <c:numRef>
              <c:f>'1 pav.'!$C$25:$G$25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 pav.'!$C$14:$G$14</c:f>
              <c:numCache>
                <c:formatCode>0.0</c:formatCode>
                <c:ptCount val="5"/>
              </c:numCache>
            </c:numRef>
          </c:val>
          <c:smooth val="0"/>
        </c:ser>
        <c:ser>
          <c:idx val="5"/>
          <c:order val="3"/>
          <c:tx>
            <c:strRef>
              <c:f>'1 pav.'!$B$15</c:f>
              <c:strCache>
                <c:ptCount val="1"/>
              </c:strCache>
            </c:strRef>
          </c:tx>
          <c:dPt>
            <c:idx val="5"/>
            <c:marker>
              <c:spPr>
                <a:ln>
                  <a:solidFill>
                    <a:srgbClr val="E1942A"/>
                  </a:solidFill>
                </a:ln>
              </c:spPr>
            </c:marker>
            <c:bubble3D val="0"/>
            <c:spPr>
              <a:ln>
                <a:solidFill>
                  <a:srgbClr val="E1942A"/>
                </a:solidFill>
              </a:ln>
            </c:spPr>
          </c:dPt>
          <c:cat>
            <c:numRef>
              <c:f>'1 pav.'!$C$25:$G$25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 pav.'!$C$15:$G$15</c:f>
              <c:numCache>
                <c:formatCode>0.0</c:formatCode>
                <c:ptCount val="5"/>
              </c:numCache>
            </c:numRef>
          </c:val>
          <c:smooth val="0"/>
        </c:ser>
        <c:ser>
          <c:idx val="8"/>
          <c:order val="4"/>
          <c:tx>
            <c:strRef>
              <c:f>'1 pav.'!$B$18</c:f>
              <c:strCache>
                <c:ptCount val="1"/>
              </c:strCache>
            </c:strRef>
          </c:tx>
          <c:spPr>
            <a:ln>
              <a:solidFill>
                <a:srgbClr val="FDCA57"/>
              </a:solidFill>
            </a:ln>
          </c:spPr>
          <c:marker>
            <c:spPr>
              <a:ln>
                <a:solidFill>
                  <a:srgbClr val="FDCA57"/>
                </a:solidFill>
              </a:ln>
            </c:spPr>
          </c:marker>
          <c:cat>
            <c:numRef>
              <c:f>'1 pav.'!$C$25:$G$25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 pav.'!$C$18:$G$18</c:f>
              <c:numCache>
                <c:formatCode>0.0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710448"/>
        <c:axId val="469711232"/>
      </c:lineChart>
      <c:catAx>
        <c:axId val="4697104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69711232"/>
        <c:crosses val="autoZero"/>
        <c:auto val="1"/>
        <c:lblAlgn val="ctr"/>
        <c:lblOffset val="100"/>
        <c:noMultiLvlLbl val="0"/>
      </c:catAx>
      <c:valAx>
        <c:axId val="469711232"/>
        <c:scaling>
          <c:orientation val="minMax"/>
          <c:max val="50"/>
          <c:min val="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69710448"/>
        <c:crosses val="autoZero"/>
        <c:crossBetween val="between"/>
        <c:majorUnit val="10"/>
      </c:valAx>
      <c:spPr>
        <a:noFill/>
        <a:ln w="12700">
          <a:solidFill>
            <a:srgbClr val="86776F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egoe UI" panose="020B0502040204020203" pitchFamily="34" charset="0"/>
          <a:ea typeface="Calibri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88514059996967E-2"/>
          <c:y val="0.10785944444444444"/>
          <c:w val="0.89254791461206529"/>
          <c:h val="0.69345472222222226"/>
        </c:manualLayout>
      </c:layout>
      <c:lineChart>
        <c:grouping val="standard"/>
        <c:varyColors val="0"/>
        <c:ser>
          <c:idx val="0"/>
          <c:order val="0"/>
          <c:tx>
            <c:strRef>
              <c:f>'3 lentelė'!$B$6</c:f>
              <c:strCache>
                <c:ptCount val="1"/>
                <c:pt idx="0">
                  <c:v>Nominalus BVP</c:v>
                </c:pt>
              </c:strCache>
            </c:strRef>
          </c:tx>
          <c:spPr>
            <a:ln w="28575" cap="rnd">
              <a:solidFill>
                <a:srgbClr val="FCC23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2823472222222222E-2"/>
                  <c:y val="-2.6399537037037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'3 lentelė'!$C$6:$G$6</c:f>
              <c:numCache>
                <c:formatCode>0.0</c:formatCode>
                <c:ptCount val="5"/>
                <c:pt idx="0">
                  <c:v>11.543569107964805</c:v>
                </c:pt>
                <c:pt idx="1">
                  <c:v>6.6264479251210489</c:v>
                </c:pt>
                <c:pt idx="2">
                  <c:v>4.8822973950977069</c:v>
                </c:pt>
                <c:pt idx="3">
                  <c:v>4.2392374380589208</c:v>
                </c:pt>
                <c:pt idx="4">
                  <c:v>2.0452175840853406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lentelė'!$B$7</c:f>
              <c:strCache>
                <c:ptCount val="1"/>
                <c:pt idx="0">
                  <c:v>VS skola nominalia verte</c:v>
                </c:pt>
              </c:strCache>
            </c:strRef>
          </c:tx>
          <c:spPr>
            <a:ln w="28575" cap="rnd">
              <a:solidFill>
                <a:srgbClr val="948A5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2347222222222223E-2"/>
                  <c:y val="-4.4097222222222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2.4694444444444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8194444444445741E-3"/>
                  <c:y val="-3.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 lentelė'!$C$5:$G$5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'3 lentelė'!$C$7:$G$7</c:f>
              <c:numCache>
                <c:formatCode>0.0</c:formatCode>
                <c:ptCount val="5"/>
                <c:pt idx="0">
                  <c:v>14.568883984867604</c:v>
                </c:pt>
                <c:pt idx="1">
                  <c:v>14.058576686272485</c:v>
                </c:pt>
                <c:pt idx="2">
                  <c:v>2.1554421332770382</c:v>
                </c:pt>
                <c:pt idx="3">
                  <c:v>9.4095940959409603</c:v>
                </c:pt>
                <c:pt idx="4">
                  <c:v>7.1298482293423264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13192"/>
        <c:axId val="469714368"/>
      </c:lineChart>
      <c:catAx>
        <c:axId val="4697131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proc. 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4351851851851862E-3"/>
              <c:y val="3.6820987654320985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69714368"/>
        <c:crosses val="autoZero"/>
        <c:auto val="1"/>
        <c:lblAlgn val="ctr"/>
        <c:lblOffset val="100"/>
        <c:noMultiLvlLbl val="0"/>
      </c:catAx>
      <c:valAx>
        <c:axId val="469714368"/>
        <c:scaling>
          <c:orientation val="minMax"/>
          <c:max val="15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69713192"/>
        <c:crosses val="autoZero"/>
        <c:crossBetween val="between"/>
        <c:majorUnit val="3"/>
      </c:valAx>
      <c:spPr>
        <a:noFill/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6.9400764539006551E-2"/>
          <c:y val="0.89540983626977333"/>
          <c:w val="0.85489123591230798"/>
          <c:h val="7.397973006217500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9203703703704E-2"/>
          <c:y val="9.0154320987654316E-2"/>
          <c:w val="0.89058814814814813"/>
          <c:h val="0.72924938271604933"/>
        </c:manualLayout>
      </c:layout>
      <c:lineChart>
        <c:grouping val="standard"/>
        <c:varyColors val="0"/>
        <c:ser>
          <c:idx val="0"/>
          <c:order val="0"/>
          <c:tx>
            <c:strRef>
              <c:f>'2 pav.'!$E$2</c:f>
              <c:strCache>
                <c:ptCount val="1"/>
                <c:pt idx="0">
                  <c:v>IFI 2016</c:v>
                </c:pt>
              </c:strCache>
            </c:strRef>
          </c:tx>
          <c:spPr>
            <a:ln w="22225" cap="rnd">
              <a:solidFill>
                <a:srgbClr val="86776F"/>
              </a:solidFill>
              <a:round/>
            </a:ln>
            <a:effectLst/>
          </c:spPr>
          <c:marker>
            <c:symbol val="none"/>
          </c:marker>
          <c:cat>
            <c:numRef>
              <c:f>'2 pav.'!$D$3:$D$39</c:f>
              <c:numCache>
                <c:formatCode>0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'2 pav.'!$E$3:$E$39</c:f>
              <c:numCache>
                <c:formatCode>0.0</c:formatCode>
                <c:ptCount val="37"/>
                <c:pt idx="0">
                  <c:v>-20.306000000000001</c:v>
                </c:pt>
                <c:pt idx="1">
                  <c:v>-23.146999999999998</c:v>
                </c:pt>
                <c:pt idx="2">
                  <c:v>-11.609</c:v>
                </c:pt>
                <c:pt idx="3">
                  <c:v>-21.555</c:v>
                </c:pt>
                <c:pt idx="4">
                  <c:v>-32.137999999999998</c:v>
                </c:pt>
                <c:pt idx="5">
                  <c:v>-51.095999999999997</c:v>
                </c:pt>
                <c:pt idx="6">
                  <c:v>-24.645</c:v>
                </c:pt>
                <c:pt idx="7">
                  <c:v>-21.774000000000001</c:v>
                </c:pt>
                <c:pt idx="8">
                  <c:v>-16.452999999999999</c:v>
                </c:pt>
                <c:pt idx="9">
                  <c:v>-32.012999999999998</c:v>
                </c:pt>
                <c:pt idx="10">
                  <c:v>-77.944000000000003</c:v>
                </c:pt>
                <c:pt idx="11">
                  <c:v>-38.177999999999997</c:v>
                </c:pt>
                <c:pt idx="12">
                  <c:v>-21.257000000000001</c:v>
                </c:pt>
                <c:pt idx="13">
                  <c:v>-16.806999999999999</c:v>
                </c:pt>
                <c:pt idx="14">
                  <c:v>-12.327</c:v>
                </c:pt>
                <c:pt idx="15">
                  <c:v>-22.402999999999999</c:v>
                </c:pt>
                <c:pt idx="16">
                  <c:v>-20.758800000000001</c:v>
                </c:pt>
                <c:pt idx="17">
                  <c:v>-21.148199999999999</c:v>
                </c:pt>
                <c:pt idx="18">
                  <c:v>-21.7422</c:v>
                </c:pt>
                <c:pt idx="19">
                  <c:v>-22.066800000000001</c:v>
                </c:pt>
                <c:pt idx="20">
                  <c:v>-22.4358</c:v>
                </c:pt>
                <c:pt idx="21">
                  <c:v>-22.453800000000001</c:v>
                </c:pt>
                <c:pt idx="22">
                  <c:v>-22.110600000000002</c:v>
                </c:pt>
                <c:pt idx="23">
                  <c:v>-21.630600000000001</c:v>
                </c:pt>
                <c:pt idx="24">
                  <c:v>-21.0258</c:v>
                </c:pt>
                <c:pt idx="25">
                  <c:v>-20.0946</c:v>
                </c:pt>
                <c:pt idx="26">
                  <c:v>-18.9894</c:v>
                </c:pt>
                <c:pt idx="27">
                  <c:v>-17.783999999999999</c:v>
                </c:pt>
                <c:pt idx="28">
                  <c:v>-16.309799999999999</c:v>
                </c:pt>
                <c:pt idx="29">
                  <c:v>-14.5686</c:v>
                </c:pt>
                <c:pt idx="30">
                  <c:v>-12.6396</c:v>
                </c:pt>
                <c:pt idx="31">
                  <c:v>-10.410600000000001</c:v>
                </c:pt>
                <c:pt idx="32">
                  <c:v>-7.9535999999999998</c:v>
                </c:pt>
                <c:pt idx="33">
                  <c:v>-5.2439999999999998</c:v>
                </c:pt>
                <c:pt idx="34">
                  <c:v>-2.3405999999999998</c:v>
                </c:pt>
                <c:pt idx="35">
                  <c:v>0.83399999999999996</c:v>
                </c:pt>
                <c:pt idx="36">
                  <c:v>0.84239999999999904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 pav.'!$F$2</c:f>
              <c:strCache>
                <c:ptCount val="1"/>
                <c:pt idx="0">
                  <c:v>EUROPOP 2013</c:v>
                </c:pt>
              </c:strCache>
            </c:strRef>
          </c:tx>
          <c:spPr>
            <a:ln w="22225" cap="rnd">
              <a:solidFill>
                <a:srgbClr val="CDAE64"/>
              </a:solidFill>
              <a:round/>
            </a:ln>
            <a:effectLst/>
          </c:spPr>
          <c:marker>
            <c:symbol val="none"/>
          </c:marker>
          <c:cat>
            <c:numRef>
              <c:f>'2 pav.'!$D$3:$D$39</c:f>
              <c:numCache>
                <c:formatCode>0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'2 pav.'!$F$3:$F$39</c:f>
              <c:numCache>
                <c:formatCode>0.0</c:formatCode>
                <c:ptCount val="37"/>
                <c:pt idx="13">
                  <c:v>-33.357999999999997</c:v>
                </c:pt>
                <c:pt idx="14">
                  <c:v>-34.033999999999999</c:v>
                </c:pt>
                <c:pt idx="15">
                  <c:v>-34.033999999999999</c:v>
                </c:pt>
                <c:pt idx="16">
                  <c:v>-34.597999999999999</c:v>
                </c:pt>
                <c:pt idx="17">
                  <c:v>-35.247</c:v>
                </c:pt>
                <c:pt idx="18">
                  <c:v>-36.237000000000002</c:v>
                </c:pt>
                <c:pt idx="19">
                  <c:v>-36.777999999999999</c:v>
                </c:pt>
                <c:pt idx="20">
                  <c:v>-37.393000000000001</c:v>
                </c:pt>
                <c:pt idx="21">
                  <c:v>-37.423000000000002</c:v>
                </c:pt>
                <c:pt idx="22">
                  <c:v>-36.850999999999999</c:v>
                </c:pt>
                <c:pt idx="23">
                  <c:v>-36.051000000000002</c:v>
                </c:pt>
                <c:pt idx="24">
                  <c:v>-35.042999999999999</c:v>
                </c:pt>
                <c:pt idx="25">
                  <c:v>-33.491</c:v>
                </c:pt>
                <c:pt idx="26">
                  <c:v>-31.649000000000001</c:v>
                </c:pt>
                <c:pt idx="27">
                  <c:v>-29.64</c:v>
                </c:pt>
                <c:pt idx="28">
                  <c:v>-27.183</c:v>
                </c:pt>
                <c:pt idx="29">
                  <c:v>-24.280999999999999</c:v>
                </c:pt>
                <c:pt idx="30">
                  <c:v>-21.065999999999999</c:v>
                </c:pt>
                <c:pt idx="31">
                  <c:v>-17.350999999999999</c:v>
                </c:pt>
                <c:pt idx="32">
                  <c:v>-13.256</c:v>
                </c:pt>
                <c:pt idx="33">
                  <c:v>-8.74</c:v>
                </c:pt>
                <c:pt idx="34">
                  <c:v>-3.9009999999999998</c:v>
                </c:pt>
                <c:pt idx="35">
                  <c:v>1.39</c:v>
                </c:pt>
                <c:pt idx="36">
                  <c:v>1.4039999999999999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 pav.'!$G$2</c:f>
              <c:strCache>
                <c:ptCount val="1"/>
                <c:pt idx="0">
                  <c:v>Soglodinta istorinė grynoji migracija</c:v>
                </c:pt>
              </c:strCache>
            </c:strRef>
          </c:tx>
          <c:spPr>
            <a:ln w="22225" cap="rnd">
              <a:solidFill>
                <a:srgbClr val="E1942A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 pav.'!$D$3:$D$39</c:f>
              <c:numCache>
                <c:formatCode>0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'2 pav.'!$G$3:$G$39</c:f>
              <c:numCache>
                <c:formatCode>0.0</c:formatCode>
                <c:ptCount val="37"/>
                <c:pt idx="0">
                  <c:v>-21.0563434962306</c:v>
                </c:pt>
                <c:pt idx="1">
                  <c:v>-21.709423276904101</c:v>
                </c:pt>
                <c:pt idx="2">
                  <c:v>-23.0420951027141</c:v>
                </c:pt>
                <c:pt idx="3">
                  <c:v>-25.2592859859156</c:v>
                </c:pt>
                <c:pt idx="4">
                  <c:v>-27.816211784487301</c:v>
                </c:pt>
                <c:pt idx="5">
                  <c:v>-29.925184357331499</c:v>
                </c:pt>
                <c:pt idx="6">
                  <c:v>-31.0819115119087</c:v>
                </c:pt>
                <c:pt idx="7">
                  <c:v>-32.170351261755997</c:v>
                </c:pt>
                <c:pt idx="8">
                  <c:v>-33.652369062252497</c:v>
                </c:pt>
                <c:pt idx="9">
                  <c:v>-35.308102417186703</c:v>
                </c:pt>
                <c:pt idx="10">
                  <c:v>-35.789861350855297</c:v>
                </c:pt>
                <c:pt idx="11">
                  <c:v>-33.533883597903198</c:v>
                </c:pt>
                <c:pt idx="12">
                  <c:v>-29.740612706034099</c:v>
                </c:pt>
                <c:pt idx="13">
                  <c:v>-25.915024446039901</c:v>
                </c:pt>
                <c:pt idx="14">
                  <c:v>-23.005792116185699</c:v>
                </c:pt>
                <c:pt idx="15">
                  <c:v>-21.364341510078301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24560"/>
        <c:axId val="469723776"/>
      </c:lineChart>
      <c:catAx>
        <c:axId val="4697245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37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69723776"/>
        <c:scaling>
          <c:orientation val="minMax"/>
          <c:min val="-8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lt-LT" sz="1000"/>
                  <a:t>tūkst. žm</a:t>
                </a:r>
              </a:p>
            </c:rich>
          </c:tx>
          <c:layout>
            <c:manualLayout>
              <c:xMode val="edge"/>
              <c:yMode val="edge"/>
              <c:x val="2.3518518518518519E-3"/>
              <c:y val="3.41944444444444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4560"/>
        <c:crosses val="autoZero"/>
        <c:crossBetween val="midCat"/>
        <c:minorUnit val="1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2351851851851865E-2"/>
          <c:y val="0.92487037037037034"/>
          <c:w val="0.9"/>
          <c:h val="7.5129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09203703703704E-2"/>
          <c:y val="9.0154320987654316E-2"/>
          <c:w val="0.89058814814814813"/>
          <c:h val="0.72924938271604933"/>
        </c:manualLayout>
      </c:layout>
      <c:lineChart>
        <c:grouping val="standard"/>
        <c:varyColors val="0"/>
        <c:ser>
          <c:idx val="0"/>
          <c:order val="0"/>
          <c:tx>
            <c:strRef>
              <c:f>'3 pav.'!$E$2</c:f>
              <c:strCache>
                <c:ptCount val="1"/>
                <c:pt idx="0">
                  <c:v>0-14 metų amžiaus grupė</c:v>
                </c:pt>
              </c:strCache>
            </c:strRef>
          </c:tx>
          <c:spPr>
            <a:ln w="22225" cap="rnd">
              <a:solidFill>
                <a:srgbClr val="86776F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5.5762736107138E-2"/>
                  <c:y val="-4.6181828490636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0974794432128253E-2"/>
                  <c:y val="-4.1125918545273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03157526678791E-2"/>
                      <c:h val="4.9110071229886899E-2"/>
                    </c:manualLayout>
                  </c15:layout>
                </c:ext>
              </c:extLst>
            </c:dLbl>
            <c:dLbl>
              <c:idx val="71"/>
              <c:layout>
                <c:manualLayout>
                  <c:x val="-1.1677426477327326E-2"/>
                  <c:y val="-4.046697964838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5.5073265770332086E-2"/>
                  <c:y val="-4.046697964838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pav.'!$D$3:$D$93</c:f>
              <c:numCache>
                <c:formatCode>General</c:formatCode>
                <c:ptCount val="9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</c:numCache>
            </c:numRef>
          </c:cat>
          <c:val>
            <c:numRef>
              <c:f>'3 pav.'!$E$3:$E$93</c:f>
              <c:numCache>
                <c:formatCode>0.0</c:formatCode>
                <c:ptCount val="91"/>
                <c:pt idx="0">
                  <c:v>0.83361499999999999</c:v>
                </c:pt>
                <c:pt idx="1">
                  <c:v>0.83386000000000005</c:v>
                </c:pt>
                <c:pt idx="2">
                  <c:v>0.83243400000000001</c:v>
                </c:pt>
                <c:pt idx="3">
                  <c:v>0.82647099999999996</c:v>
                </c:pt>
                <c:pt idx="4">
                  <c:v>0.81398000000000004</c:v>
                </c:pt>
                <c:pt idx="5">
                  <c:v>0.79800599999999999</c:v>
                </c:pt>
                <c:pt idx="6">
                  <c:v>0.78236700000000003</c:v>
                </c:pt>
                <c:pt idx="7">
                  <c:v>0.76679699999999995</c:v>
                </c:pt>
                <c:pt idx="8">
                  <c:v>0.75014199999999998</c:v>
                </c:pt>
                <c:pt idx="9">
                  <c:v>0.73028199999999999</c:v>
                </c:pt>
                <c:pt idx="10">
                  <c:v>0.70999000000000001</c:v>
                </c:pt>
                <c:pt idx="11">
                  <c:v>0.68690399999999996</c:v>
                </c:pt>
                <c:pt idx="12">
                  <c:v>0.65542800000000001</c:v>
                </c:pt>
                <c:pt idx="13">
                  <c:v>0.62542200000000003</c:v>
                </c:pt>
                <c:pt idx="14">
                  <c:v>0.59892800000000002</c:v>
                </c:pt>
                <c:pt idx="15">
                  <c:v>0.57362100000000005</c:v>
                </c:pt>
                <c:pt idx="16">
                  <c:v>0.54495700000000002</c:v>
                </c:pt>
                <c:pt idx="17">
                  <c:v>0.52071599999999996</c:v>
                </c:pt>
                <c:pt idx="18">
                  <c:v>0.49757099999999999</c:v>
                </c:pt>
                <c:pt idx="19">
                  <c:v>0.48167599999999999</c:v>
                </c:pt>
                <c:pt idx="20">
                  <c:v>0.47003699999999998</c:v>
                </c:pt>
                <c:pt idx="21">
                  <c:v>0.45441799999999999</c:v>
                </c:pt>
                <c:pt idx="22">
                  <c:v>0.44406099999999998</c:v>
                </c:pt>
                <c:pt idx="23">
                  <c:v>0.43657600000000002</c:v>
                </c:pt>
                <c:pt idx="24">
                  <c:v>0.43008800000000003</c:v>
                </c:pt>
                <c:pt idx="25">
                  <c:v>0.42546200000000001</c:v>
                </c:pt>
                <c:pt idx="26">
                  <c:v>0.42397269599999998</c:v>
                </c:pt>
                <c:pt idx="27">
                  <c:v>0.422325903</c:v>
                </c:pt>
                <c:pt idx="28">
                  <c:v>0.42169162900000001</c:v>
                </c:pt>
                <c:pt idx="29">
                  <c:v>0.42255524999999999</c:v>
                </c:pt>
                <c:pt idx="30">
                  <c:v>0.42157141100000001</c:v>
                </c:pt>
                <c:pt idx="31">
                  <c:v>0.42204681300000002</c:v>
                </c:pt>
                <c:pt idx="32">
                  <c:v>0.42072376299999997</c:v>
                </c:pt>
                <c:pt idx="33">
                  <c:v>0.41930129300000002</c:v>
                </c:pt>
                <c:pt idx="34">
                  <c:v>0.41516181099999999</c:v>
                </c:pt>
                <c:pt idx="35">
                  <c:v>0.40841752199999998</c:v>
                </c:pt>
                <c:pt idx="36">
                  <c:v>0.40177889500000002</c:v>
                </c:pt>
                <c:pt idx="37">
                  <c:v>0.395275971</c:v>
                </c:pt>
                <c:pt idx="38">
                  <c:v>0.38742773899999999</c:v>
                </c:pt>
                <c:pt idx="39">
                  <c:v>0.378831578</c:v>
                </c:pt>
                <c:pt idx="40">
                  <c:v>0.37054680600000001</c:v>
                </c:pt>
                <c:pt idx="41">
                  <c:v>0.36261067699999999</c:v>
                </c:pt>
                <c:pt idx="42">
                  <c:v>0.35507741199999998</c:v>
                </c:pt>
                <c:pt idx="43">
                  <c:v>0.34704131300000002</c:v>
                </c:pt>
                <c:pt idx="44">
                  <c:v>0.33951056200000002</c:v>
                </c:pt>
                <c:pt idx="45">
                  <c:v>0.33344697099999998</c:v>
                </c:pt>
                <c:pt idx="46">
                  <c:v>0.32840945300000002</c:v>
                </c:pt>
                <c:pt idx="47">
                  <c:v>0.324864123</c:v>
                </c:pt>
                <c:pt idx="48">
                  <c:v>0.32139822400000001</c:v>
                </c:pt>
                <c:pt idx="49">
                  <c:v>0.31892100200000001</c:v>
                </c:pt>
                <c:pt idx="50">
                  <c:v>0.31788314000000001</c:v>
                </c:pt>
                <c:pt idx="51">
                  <c:v>0.318255974</c:v>
                </c:pt>
                <c:pt idx="52">
                  <c:v>0.31731735599999999</c:v>
                </c:pt>
                <c:pt idx="53">
                  <c:v>0.320005551</c:v>
                </c:pt>
                <c:pt idx="54">
                  <c:v>0.32269475199999997</c:v>
                </c:pt>
                <c:pt idx="55">
                  <c:v>0.32537614100000001</c:v>
                </c:pt>
                <c:pt idx="56">
                  <c:v>0.32892833300000002</c:v>
                </c:pt>
                <c:pt idx="57">
                  <c:v>0.33289618799999998</c:v>
                </c:pt>
                <c:pt idx="58">
                  <c:v>0.33638769699999999</c:v>
                </c:pt>
                <c:pt idx="59">
                  <c:v>0.33985568700000002</c:v>
                </c:pt>
                <c:pt idx="60">
                  <c:v>0.34458722400000003</c:v>
                </c:pt>
                <c:pt idx="61">
                  <c:v>0.347956771</c:v>
                </c:pt>
                <c:pt idx="62">
                  <c:v>0.34998945100000001</c:v>
                </c:pt>
                <c:pt idx="63">
                  <c:v>0.35199043000000002</c:v>
                </c:pt>
                <c:pt idx="64">
                  <c:v>0.35394031199999998</c:v>
                </c:pt>
                <c:pt idx="65">
                  <c:v>0.35373279499999999</c:v>
                </c:pt>
                <c:pt idx="66">
                  <c:v>0.35439025400000002</c:v>
                </c:pt>
                <c:pt idx="67">
                  <c:v>0.35420805</c:v>
                </c:pt>
                <c:pt idx="68">
                  <c:v>0.352776751</c:v>
                </c:pt>
                <c:pt idx="69">
                  <c:v>0.35135912899999999</c:v>
                </c:pt>
                <c:pt idx="70">
                  <c:v>0.34915009699999999</c:v>
                </c:pt>
                <c:pt idx="71">
                  <c:v>0.346588428</c:v>
                </c:pt>
                <c:pt idx="72">
                  <c:v>0.344515919</c:v>
                </c:pt>
                <c:pt idx="73">
                  <c:v>0.34127700300000002</c:v>
                </c:pt>
                <c:pt idx="74">
                  <c:v>0.340192883</c:v>
                </c:pt>
                <c:pt idx="75">
                  <c:v>0.33713378199999999</c:v>
                </c:pt>
                <c:pt idx="76">
                  <c:v>0.33540526500000001</c:v>
                </c:pt>
                <c:pt idx="77">
                  <c:v>0.33253978899999997</c:v>
                </c:pt>
                <c:pt idx="78">
                  <c:v>0.33099872400000002</c:v>
                </c:pt>
                <c:pt idx="79">
                  <c:v>0.33158946500000003</c:v>
                </c:pt>
                <c:pt idx="80">
                  <c:v>0.33022554300000001</c:v>
                </c:pt>
                <c:pt idx="81">
                  <c:v>0.329758147</c:v>
                </c:pt>
                <c:pt idx="82">
                  <c:v>0.32977411699999998</c:v>
                </c:pt>
                <c:pt idx="83">
                  <c:v>0.33066968899999999</c:v>
                </c:pt>
                <c:pt idx="84">
                  <c:v>0.33162279500000003</c:v>
                </c:pt>
                <c:pt idx="85">
                  <c:v>0.332635079</c:v>
                </c:pt>
                <c:pt idx="86">
                  <c:v>0.33368898499999999</c:v>
                </c:pt>
                <c:pt idx="87">
                  <c:v>0.33680598</c:v>
                </c:pt>
                <c:pt idx="88">
                  <c:v>0.33792987699999999</c:v>
                </c:pt>
                <c:pt idx="89">
                  <c:v>0.33988056500000002</c:v>
                </c:pt>
                <c:pt idx="90">
                  <c:v>0.34103689799999998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pav.'!$F$2</c:f>
              <c:strCache>
                <c:ptCount val="1"/>
                <c:pt idx="0">
                  <c:v>0-64 metų amžiaus grupė</c:v>
                </c:pt>
              </c:strCache>
            </c:strRef>
          </c:tx>
          <c:spPr>
            <a:ln w="22225" cap="rnd">
              <a:solidFill>
                <a:srgbClr val="CDAE64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5.3558930619703994E-2"/>
                  <c:y val="-4.9185949031648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0974794432128253E-2"/>
                  <c:y val="-4.1125918545273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1.6085828575772655E-2"/>
                  <c:y val="-4.0466986720580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5.28685864920279E-2"/>
                  <c:y val="-4.0466986720580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pav.'!$D$3:$D$93</c:f>
              <c:numCache>
                <c:formatCode>General</c:formatCode>
                <c:ptCount val="9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</c:numCache>
            </c:numRef>
          </c:cat>
          <c:val>
            <c:numRef>
              <c:f>'3 pav.'!$F$3:$F$93</c:f>
              <c:numCache>
                <c:formatCode>0.0</c:formatCode>
                <c:ptCount val="91"/>
                <c:pt idx="0">
                  <c:v>3.294254</c:v>
                </c:pt>
                <c:pt idx="1">
                  <c:v>3.2935989999999999</c:v>
                </c:pt>
                <c:pt idx="2">
                  <c:v>3.2887430000000002</c:v>
                </c:pt>
                <c:pt idx="3">
                  <c:v>3.2664499999999999</c:v>
                </c:pt>
                <c:pt idx="4">
                  <c:v>3.23414</c:v>
                </c:pt>
                <c:pt idx="5">
                  <c:v>3.1995179999999999</c:v>
                </c:pt>
                <c:pt idx="6">
                  <c:v>3.1629800000000001</c:v>
                </c:pt>
                <c:pt idx="7">
                  <c:v>3.1282589999999999</c:v>
                </c:pt>
                <c:pt idx="8">
                  <c:v>3.0931359999999999</c:v>
                </c:pt>
                <c:pt idx="9">
                  <c:v>3.0594729999999997</c:v>
                </c:pt>
                <c:pt idx="10">
                  <c:v>3.029452</c:v>
                </c:pt>
                <c:pt idx="11">
                  <c:v>3.0023280000000003</c:v>
                </c:pt>
                <c:pt idx="12">
                  <c:v>2.9542380000000001</c:v>
                </c:pt>
                <c:pt idx="13">
                  <c:v>2.9193039999999999</c:v>
                </c:pt>
                <c:pt idx="14">
                  <c:v>2.874787</c:v>
                </c:pt>
                <c:pt idx="15">
                  <c:v>2.8240980000000002</c:v>
                </c:pt>
                <c:pt idx="16">
                  <c:v>2.7538960000000001</c:v>
                </c:pt>
                <c:pt idx="17">
                  <c:v>2.7089080000000001</c:v>
                </c:pt>
                <c:pt idx="18">
                  <c:v>2.6666679999999996</c:v>
                </c:pt>
                <c:pt idx="19">
                  <c:v>2.636107</c:v>
                </c:pt>
                <c:pt idx="20">
                  <c:v>2.5970800000000001</c:v>
                </c:pt>
                <c:pt idx="21">
                  <c:v>2.5072809999999999</c:v>
                </c:pt>
                <c:pt idx="22">
                  <c:v>2.4603079999999999</c:v>
                </c:pt>
                <c:pt idx="23">
                  <c:v>2.4297070000000001</c:v>
                </c:pt>
                <c:pt idx="24">
                  <c:v>2.4007329999999998</c:v>
                </c:pt>
                <c:pt idx="25">
                  <c:v>2.3741469999999998</c:v>
                </c:pt>
                <c:pt idx="26">
                  <c:v>2.3367529139999998</c:v>
                </c:pt>
                <c:pt idx="27">
                  <c:v>2.3045297260000002</c:v>
                </c:pt>
                <c:pt idx="28">
                  <c:v>2.2704735380000001</c:v>
                </c:pt>
                <c:pt idx="29">
                  <c:v>2.2389288089999999</c:v>
                </c:pt>
                <c:pt idx="30">
                  <c:v>2.2055247750000002</c:v>
                </c:pt>
                <c:pt idx="31">
                  <c:v>2.169669598</c:v>
                </c:pt>
                <c:pt idx="32">
                  <c:v>2.133247248</c:v>
                </c:pt>
                <c:pt idx="33">
                  <c:v>2.0943780329999999</c:v>
                </c:pt>
                <c:pt idx="34">
                  <c:v>2.0532116409999999</c:v>
                </c:pt>
                <c:pt idx="35">
                  <c:v>2.0099124050000001</c:v>
                </c:pt>
                <c:pt idx="36">
                  <c:v>1.9658467350000002</c:v>
                </c:pt>
                <c:pt idx="37">
                  <c:v>1.9242499900000001</c:v>
                </c:pt>
                <c:pt idx="38">
                  <c:v>1.884648485</c:v>
                </c:pt>
                <c:pt idx="39">
                  <c:v>1.8477300299999999</c:v>
                </c:pt>
                <c:pt idx="40">
                  <c:v>1.8122131000000001</c:v>
                </c:pt>
                <c:pt idx="41">
                  <c:v>1.7807032979999999</c:v>
                </c:pt>
                <c:pt idx="42">
                  <c:v>1.7524480060000001</c:v>
                </c:pt>
                <c:pt idx="43">
                  <c:v>1.7247905910000001</c:v>
                </c:pt>
                <c:pt idx="44">
                  <c:v>1.7013094980000001</c:v>
                </c:pt>
                <c:pt idx="45">
                  <c:v>1.680759278</c:v>
                </c:pt>
                <c:pt idx="46">
                  <c:v>1.663848459</c:v>
                </c:pt>
                <c:pt idx="47">
                  <c:v>1.6497006240000001</c:v>
                </c:pt>
                <c:pt idx="48">
                  <c:v>1.6359169599999999</c:v>
                </c:pt>
                <c:pt idx="49">
                  <c:v>1.6247608650000001</c:v>
                </c:pt>
                <c:pt idx="50">
                  <c:v>1.614882731</c:v>
                </c:pt>
                <c:pt idx="51">
                  <c:v>1.60712476</c:v>
                </c:pt>
                <c:pt idx="52">
                  <c:v>1.598305885</c:v>
                </c:pt>
                <c:pt idx="53">
                  <c:v>1.594193153</c:v>
                </c:pt>
                <c:pt idx="54">
                  <c:v>1.589338696</c:v>
                </c:pt>
                <c:pt idx="55">
                  <c:v>1.585930493</c:v>
                </c:pt>
                <c:pt idx="56">
                  <c:v>1.5834663139999998</c:v>
                </c:pt>
                <c:pt idx="57">
                  <c:v>1.5814776450000001</c:v>
                </c:pt>
                <c:pt idx="58">
                  <c:v>1.5790434249999998</c:v>
                </c:pt>
                <c:pt idx="59">
                  <c:v>1.574460304</c:v>
                </c:pt>
                <c:pt idx="60">
                  <c:v>1.5724518270000001</c:v>
                </c:pt>
                <c:pt idx="61">
                  <c:v>1.5703666999999999</c:v>
                </c:pt>
                <c:pt idx="62">
                  <c:v>1.5647859620000002</c:v>
                </c:pt>
                <c:pt idx="63">
                  <c:v>1.5591840480000001</c:v>
                </c:pt>
                <c:pt idx="64">
                  <c:v>1.556050317</c:v>
                </c:pt>
                <c:pt idx="65">
                  <c:v>1.5507850780000001</c:v>
                </c:pt>
                <c:pt idx="66">
                  <c:v>1.5443416829999999</c:v>
                </c:pt>
                <c:pt idx="67">
                  <c:v>1.5358901700000001</c:v>
                </c:pt>
                <c:pt idx="68">
                  <c:v>1.527573971</c:v>
                </c:pt>
                <c:pt idx="69">
                  <c:v>1.5205948920000001</c:v>
                </c:pt>
                <c:pt idx="70">
                  <c:v>1.518007495</c:v>
                </c:pt>
                <c:pt idx="71">
                  <c:v>1.5156466260000001</c:v>
                </c:pt>
                <c:pt idx="72">
                  <c:v>1.514789537</c:v>
                </c:pt>
                <c:pt idx="73">
                  <c:v>1.5137954440000001</c:v>
                </c:pt>
                <c:pt idx="74">
                  <c:v>1.5151794650000001</c:v>
                </c:pt>
                <c:pt idx="75">
                  <c:v>1.514837996</c:v>
                </c:pt>
                <c:pt idx="76">
                  <c:v>1.5173290810000002</c:v>
                </c:pt>
                <c:pt idx="77">
                  <c:v>1.5205914249999999</c:v>
                </c:pt>
                <c:pt idx="78">
                  <c:v>1.5254546130000002</c:v>
                </c:pt>
                <c:pt idx="79">
                  <c:v>1.5294717</c:v>
                </c:pt>
                <c:pt idx="80">
                  <c:v>1.533858964</c:v>
                </c:pt>
                <c:pt idx="81">
                  <c:v>1.5361606409999999</c:v>
                </c:pt>
                <c:pt idx="82">
                  <c:v>1.5392166299999999</c:v>
                </c:pt>
                <c:pt idx="83">
                  <c:v>1.540961324</c:v>
                </c:pt>
                <c:pt idx="84">
                  <c:v>1.5409513989999999</c:v>
                </c:pt>
                <c:pt idx="85">
                  <c:v>1.5391969130000001</c:v>
                </c:pt>
                <c:pt idx="86">
                  <c:v>1.537237119</c:v>
                </c:pt>
                <c:pt idx="87">
                  <c:v>1.536677284</c:v>
                </c:pt>
                <c:pt idx="88">
                  <c:v>1.534242114</c:v>
                </c:pt>
                <c:pt idx="89">
                  <c:v>1.5314856400000001</c:v>
                </c:pt>
                <c:pt idx="90">
                  <c:v>1.52799094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 pav.'!$G$2</c:f>
              <c:strCache>
                <c:ptCount val="1"/>
                <c:pt idx="0">
                  <c:v>Gyventojų skaičius iš viso</c:v>
                </c:pt>
              </c:strCache>
            </c:strRef>
          </c:tx>
          <c:spPr>
            <a:ln w="22225" cap="rnd">
              <a:solidFill>
                <a:srgbClr val="E1942A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5.1354430801618625E-2"/>
                  <c:y val="-4.6255176550580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3180765805567768E-2"/>
                  <c:y val="-4.112591854527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1.3881405547424171E-2"/>
                  <c:y val="-3.7609555227264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5.9476363595966218E-2"/>
                  <c:y val="-3.9953993216879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 pav.'!$D$3:$D$93</c:f>
              <c:numCache>
                <c:formatCode>General</c:formatCode>
                <c:ptCount val="9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</c:numCache>
            </c:numRef>
          </c:cat>
          <c:val>
            <c:numRef>
              <c:f>'3 pav.'!$G$3:$G$93</c:f>
              <c:numCache>
                <c:formatCode>0.0</c:formatCode>
                <c:ptCount val="91"/>
                <c:pt idx="0">
                  <c:v>3.693708</c:v>
                </c:pt>
                <c:pt idx="1">
                  <c:v>3.7019679999999999</c:v>
                </c:pt>
                <c:pt idx="2">
                  <c:v>3.706299</c:v>
                </c:pt>
                <c:pt idx="3">
                  <c:v>3.6939289999999998</c:v>
                </c:pt>
                <c:pt idx="4">
                  <c:v>3.6712959999999999</c:v>
                </c:pt>
                <c:pt idx="5">
                  <c:v>3.6429909999999999</c:v>
                </c:pt>
                <c:pt idx="6">
                  <c:v>3.6152120000000001</c:v>
                </c:pt>
                <c:pt idx="7">
                  <c:v>3.5880130000000001</c:v>
                </c:pt>
                <c:pt idx="8">
                  <c:v>3.5622609999999999</c:v>
                </c:pt>
                <c:pt idx="9">
                  <c:v>3.5364009999999997</c:v>
                </c:pt>
                <c:pt idx="10">
                  <c:v>3.5120740000000001</c:v>
                </c:pt>
                <c:pt idx="11">
                  <c:v>3.4869980000000003</c:v>
                </c:pt>
                <c:pt idx="12">
                  <c:v>3.454637</c:v>
                </c:pt>
                <c:pt idx="13">
                  <c:v>3.4314969999999998</c:v>
                </c:pt>
                <c:pt idx="14">
                  <c:v>3.3989289999999999</c:v>
                </c:pt>
                <c:pt idx="15">
                  <c:v>3.3552200000000001</c:v>
                </c:pt>
                <c:pt idx="16">
                  <c:v>3.2898350000000001</c:v>
                </c:pt>
                <c:pt idx="17">
                  <c:v>3.2499830000000003</c:v>
                </c:pt>
                <c:pt idx="18">
                  <c:v>3.2126049999999995</c:v>
                </c:pt>
                <c:pt idx="19">
                  <c:v>3.183856</c:v>
                </c:pt>
                <c:pt idx="20">
                  <c:v>3.1419760000000001</c:v>
                </c:pt>
                <c:pt idx="21">
                  <c:v>3.0525880000000001</c:v>
                </c:pt>
                <c:pt idx="22">
                  <c:v>3.003641</c:v>
                </c:pt>
                <c:pt idx="23">
                  <c:v>2.971905</c:v>
                </c:pt>
                <c:pt idx="24">
                  <c:v>2.9434719999999999</c:v>
                </c:pt>
                <c:pt idx="25">
                  <c:v>2.9212619999999996</c:v>
                </c:pt>
                <c:pt idx="26">
                  <c:v>2.8841679999999998</c:v>
                </c:pt>
                <c:pt idx="27">
                  <c:v>2.8535534</c:v>
                </c:pt>
                <c:pt idx="28">
                  <c:v>2.8214387730000001</c:v>
                </c:pt>
                <c:pt idx="29">
                  <c:v>2.7898694059999998</c:v>
                </c:pt>
                <c:pt idx="30">
                  <c:v>2.7573198150000002</c:v>
                </c:pt>
                <c:pt idx="31">
                  <c:v>2.7253100400000001</c:v>
                </c:pt>
                <c:pt idx="32">
                  <c:v>2.6934939999999998</c:v>
                </c:pt>
                <c:pt idx="33">
                  <c:v>2.6605411999999999</c:v>
                </c:pt>
                <c:pt idx="34">
                  <c:v>2.6276063999999999</c:v>
                </c:pt>
                <c:pt idx="35">
                  <c:v>2.5947746</c:v>
                </c:pt>
                <c:pt idx="36">
                  <c:v>2.5623654</c:v>
                </c:pt>
                <c:pt idx="37">
                  <c:v>2.5305759999999999</c:v>
                </c:pt>
                <c:pt idx="38">
                  <c:v>2.4995338</c:v>
                </c:pt>
                <c:pt idx="39">
                  <c:v>2.4695670009999997</c:v>
                </c:pt>
                <c:pt idx="40">
                  <c:v>2.4410198000000003</c:v>
                </c:pt>
                <c:pt idx="41">
                  <c:v>2.4141855990000001</c:v>
                </c:pt>
                <c:pt idx="42">
                  <c:v>2.3909182910000002</c:v>
                </c:pt>
                <c:pt idx="43">
                  <c:v>2.367266801</c:v>
                </c:pt>
                <c:pt idx="44">
                  <c:v>2.346990028</c:v>
                </c:pt>
                <c:pt idx="45">
                  <c:v>2.3313306410000001</c:v>
                </c:pt>
                <c:pt idx="46">
                  <c:v>2.3178842350000002</c:v>
                </c:pt>
                <c:pt idx="47">
                  <c:v>2.3072736000000003</c:v>
                </c:pt>
                <c:pt idx="48">
                  <c:v>2.2957016000000001</c:v>
                </c:pt>
                <c:pt idx="49">
                  <c:v>2.2845344000000001</c:v>
                </c:pt>
                <c:pt idx="50">
                  <c:v>2.2747517369999999</c:v>
                </c:pt>
                <c:pt idx="51">
                  <c:v>2.2635559999999999</c:v>
                </c:pt>
                <c:pt idx="52">
                  <c:v>2.253674401</c:v>
                </c:pt>
                <c:pt idx="53">
                  <c:v>2.2449758310000001</c:v>
                </c:pt>
                <c:pt idx="54">
                  <c:v>2.2347282000000002</c:v>
                </c:pt>
                <c:pt idx="55">
                  <c:v>2.2255549999999999</c:v>
                </c:pt>
                <c:pt idx="56">
                  <c:v>2.2164981999999998</c:v>
                </c:pt>
                <c:pt idx="57">
                  <c:v>2.2079759079999999</c:v>
                </c:pt>
                <c:pt idx="58">
                  <c:v>2.1986123989999999</c:v>
                </c:pt>
                <c:pt idx="59">
                  <c:v>2.1884779249999999</c:v>
                </c:pt>
                <c:pt idx="60">
                  <c:v>2.1809317990000001</c:v>
                </c:pt>
                <c:pt idx="61">
                  <c:v>2.1733180079999999</c:v>
                </c:pt>
                <c:pt idx="62">
                  <c:v>2.1630992010000001</c:v>
                </c:pt>
                <c:pt idx="63">
                  <c:v>2.1528717020000001</c:v>
                </c:pt>
                <c:pt idx="64">
                  <c:v>2.1450928</c:v>
                </c:pt>
                <c:pt idx="65">
                  <c:v>2.1352131730000004</c:v>
                </c:pt>
                <c:pt idx="66">
                  <c:v>2.1271924009999998</c:v>
                </c:pt>
                <c:pt idx="67">
                  <c:v>2.1184691999999998</c:v>
                </c:pt>
                <c:pt idx="68">
                  <c:v>2.1107527629999998</c:v>
                </c:pt>
                <c:pt idx="69">
                  <c:v>2.1014301990000002</c:v>
                </c:pt>
                <c:pt idx="70">
                  <c:v>2.093226</c:v>
                </c:pt>
                <c:pt idx="71">
                  <c:v>2.085369601</c:v>
                </c:pt>
                <c:pt idx="72">
                  <c:v>2.0779006</c:v>
                </c:pt>
                <c:pt idx="73">
                  <c:v>2.0708556000000002</c:v>
                </c:pt>
                <c:pt idx="74">
                  <c:v>2.0651029110000003</c:v>
                </c:pt>
                <c:pt idx="75">
                  <c:v>2.059027081</c:v>
                </c:pt>
                <c:pt idx="76">
                  <c:v>2.0538953980000003</c:v>
                </c:pt>
                <c:pt idx="77">
                  <c:v>2.0476587999999998</c:v>
                </c:pt>
                <c:pt idx="78">
                  <c:v>2.043202</c:v>
                </c:pt>
                <c:pt idx="79">
                  <c:v>2.0392956</c:v>
                </c:pt>
                <c:pt idx="80">
                  <c:v>2.0359157999999997</c:v>
                </c:pt>
                <c:pt idx="81">
                  <c:v>2.0330341989999998</c:v>
                </c:pt>
                <c:pt idx="82">
                  <c:v>2.0298165479999999</c:v>
                </c:pt>
                <c:pt idx="83">
                  <c:v>2.0286483990000002</c:v>
                </c:pt>
                <c:pt idx="84">
                  <c:v>2.0270342000000001</c:v>
                </c:pt>
                <c:pt idx="85">
                  <c:v>2.0249818830000001</c:v>
                </c:pt>
                <c:pt idx="86">
                  <c:v>2.0248118000000002</c:v>
                </c:pt>
                <c:pt idx="87">
                  <c:v>2.0240743999999999</c:v>
                </c:pt>
                <c:pt idx="88">
                  <c:v>2.0247463190000001</c:v>
                </c:pt>
                <c:pt idx="89">
                  <c:v>2.023907839</c:v>
                </c:pt>
                <c:pt idx="90">
                  <c:v>2.0227574000000001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22600"/>
        <c:axId val="469724168"/>
      </c:lineChart>
      <c:catAx>
        <c:axId val="4697226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41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69724168"/>
        <c:scaling>
          <c:orientation val="minMax"/>
          <c:max val="4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/>
                  <a:t>mln. </a:t>
                </a:r>
                <a:r>
                  <a:rPr lang="lt-LT" sz="1000"/>
                  <a:t>ž</a:t>
                </a:r>
                <a:r>
                  <a:rPr lang="en-US" sz="1000"/>
                  <a:t>m.</a:t>
                </a:r>
              </a:p>
            </c:rich>
          </c:tx>
          <c:layout>
            <c:manualLayout>
              <c:xMode val="edge"/>
              <c:yMode val="edge"/>
              <c:x val="0"/>
              <c:y val="3.41944444444444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lt-L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2600"/>
        <c:crosses val="autoZero"/>
        <c:crossBetween val="midCat"/>
        <c:majorUnit val="0.5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7305185185185184E-2"/>
          <c:y val="0.86202283950617287"/>
          <c:w val="0.95833407407407412"/>
          <c:h val="0.1340574074074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09203703703704E-2"/>
          <c:y val="0.10404308836395451"/>
          <c:w val="0.89058814814814813"/>
          <c:h val="0.79406423155438899"/>
        </c:manualLayout>
      </c:layout>
      <c:lineChart>
        <c:grouping val="standard"/>
        <c:varyColors val="0"/>
        <c:ser>
          <c:idx val="0"/>
          <c:order val="0"/>
          <c:tx>
            <c:strRef>
              <c:f>'4 pav.'!$E$2</c:f>
              <c:strCache>
                <c:ptCount val="1"/>
                <c:pt idx="0">
                  <c:v>Rodiklis</c:v>
                </c:pt>
              </c:strCache>
            </c:strRef>
          </c:tx>
          <c:spPr>
            <a:ln w="22225" cap="rnd">
              <a:solidFill>
                <a:srgbClr val="86776F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6.5594618055555554E-2"/>
                  <c:y val="-3.8033106138863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7087673611111111E-2"/>
                  <c:y val="-5.2678166383106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8.2682291666666668E-3"/>
                  <c:y val="-4.380786773273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4.9138368055555715E-2"/>
                  <c:y val="-4.088441208846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 pav.'!$D$3:$D$93</c:f>
              <c:numCache>
                <c:formatCode>General</c:formatCode>
                <c:ptCount val="9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</c:numCache>
            </c:numRef>
          </c:cat>
          <c:val>
            <c:numRef>
              <c:f>'4 pav.'!$E$3:$E$93</c:f>
              <c:numCache>
                <c:formatCode>0.0</c:formatCode>
                <c:ptCount val="91"/>
                <c:pt idx="0">
                  <c:v>16.233750663953501</c:v>
                </c:pt>
                <c:pt idx="1">
                  <c:v>16.602127298871899</c:v>
                </c:pt>
                <c:pt idx="2">
                  <c:v>16.999327039065498</c:v>
                </c:pt>
                <c:pt idx="3">
                  <c:v>17.5197819325494</c:v>
                </c:pt>
                <c:pt idx="4">
                  <c:v>18.063103265899699</c:v>
                </c:pt>
                <c:pt idx="5">
                  <c:v>18.4664078297339</c:v>
                </c:pt>
                <c:pt idx="6">
                  <c:v>18.996451754233</c:v>
                </c:pt>
                <c:pt idx="7">
                  <c:v>19.469040789138202</c:v>
                </c:pt>
                <c:pt idx="8">
                  <c:v>20.022458444195699</c:v>
                </c:pt>
                <c:pt idx="9">
                  <c:v>20.4761223961452</c:v>
                </c:pt>
                <c:pt idx="10">
                  <c:v>20.807497600736699</c:v>
                </c:pt>
                <c:pt idx="11">
                  <c:v>20.932235305499098</c:v>
                </c:pt>
                <c:pt idx="12">
                  <c:v>21.7677407006233</c:v>
                </c:pt>
                <c:pt idx="13">
                  <c:v>22.3286550921102</c:v>
                </c:pt>
                <c:pt idx="14">
                  <c:v>23.030512874479399</c:v>
                </c:pt>
                <c:pt idx="15">
                  <c:v>23.600418933408299</c:v>
                </c:pt>
                <c:pt idx="16">
                  <c:v>24.262281575000401</c:v>
                </c:pt>
                <c:pt idx="17">
                  <c:v>24.7270349219812</c:v>
                </c:pt>
                <c:pt idx="18">
                  <c:v>25.168860590374699</c:v>
                </c:pt>
                <c:pt idx="19">
                  <c:v>25.424299965976999</c:v>
                </c:pt>
                <c:pt idx="20">
                  <c:v>25.6175357056721</c:v>
                </c:pt>
                <c:pt idx="21">
                  <c:v>26.563243626096799</c:v>
                </c:pt>
                <c:pt idx="22">
                  <c:v>26.9477400338351</c:v>
                </c:pt>
                <c:pt idx="23">
                  <c:v>27.203329836322801</c:v>
                </c:pt>
                <c:pt idx="24">
                  <c:v>27.541185753902901</c:v>
                </c:pt>
                <c:pt idx="25">
                  <c:v>28.076112865855599</c:v>
                </c:pt>
                <c:pt idx="26">
                  <c:v>28.618817825937999</c:v>
                </c:pt>
                <c:pt idx="27">
                  <c:v>29.1691934364963</c:v>
                </c:pt>
                <c:pt idx="28">
                  <c:v>29.8015267413567</c:v>
                </c:pt>
                <c:pt idx="29">
                  <c:v>30.331899199376</c:v>
                </c:pt>
                <c:pt idx="30">
                  <c:v>30.9310238224366</c:v>
                </c:pt>
                <c:pt idx="31">
                  <c:v>31.794071739571599</c:v>
                </c:pt>
                <c:pt idx="32">
                  <c:v>32.714690157957101</c:v>
                </c:pt>
                <c:pt idx="33">
                  <c:v>33.799237580004799</c:v>
                </c:pt>
                <c:pt idx="34">
                  <c:v>35.0657683594399</c:v>
                </c:pt>
                <c:pt idx="35">
                  <c:v>36.519766700996698</c:v>
                </c:pt>
                <c:pt idx="36">
                  <c:v>38.1389252911178</c:v>
                </c:pt>
                <c:pt idx="37">
                  <c:v>39.655743162762001</c:v>
                </c:pt>
                <c:pt idx="38">
                  <c:v>41.068447431197903</c:v>
                </c:pt>
                <c:pt idx="39">
                  <c:v>42.333557514021997</c:v>
                </c:pt>
                <c:pt idx="40">
                  <c:v>43.616660985763403</c:v>
                </c:pt>
                <c:pt idx="41">
                  <c:v>44.671433418311203</c:v>
                </c:pt>
                <c:pt idx="42">
                  <c:v>45.690834467352403</c:v>
                </c:pt>
                <c:pt idx="43">
                  <c:v>46.632302426799001</c:v>
                </c:pt>
                <c:pt idx="44">
                  <c:v>47.413793103448199</c:v>
                </c:pt>
                <c:pt idx="45">
                  <c:v>48.286604347035002</c:v>
                </c:pt>
                <c:pt idx="46">
                  <c:v>48.9753386760068</c:v>
                </c:pt>
                <c:pt idx="47">
                  <c:v>49.634273776700503</c:v>
                </c:pt>
                <c:pt idx="48">
                  <c:v>50.192106200607199</c:v>
                </c:pt>
                <c:pt idx="49">
                  <c:v>50.524842570225601</c:v>
                </c:pt>
                <c:pt idx="50">
                  <c:v>50.876577801480501</c:v>
                </c:pt>
                <c:pt idx="51">
                  <c:v>50.930804371268202</c:v>
                </c:pt>
                <c:pt idx="52">
                  <c:v>51.161154152692603</c:v>
                </c:pt>
                <c:pt idx="53">
                  <c:v>51.074321942743197</c:v>
                </c:pt>
                <c:pt idx="54">
                  <c:v>50.952716985476698</c:v>
                </c:pt>
                <c:pt idx="55">
                  <c:v>50.741525423728802</c:v>
                </c:pt>
                <c:pt idx="56">
                  <c:v>50.459363972018302</c:v>
                </c:pt>
                <c:pt idx="57">
                  <c:v>50.176803402583197</c:v>
                </c:pt>
                <c:pt idx="58">
                  <c:v>49.858457176805402</c:v>
                </c:pt>
                <c:pt idx="59">
                  <c:v>49.733948224818597</c:v>
                </c:pt>
                <c:pt idx="60">
                  <c:v>49.555950266285102</c:v>
                </c:pt>
                <c:pt idx="61">
                  <c:v>49.324804527172603</c:v>
                </c:pt>
                <c:pt idx="62">
                  <c:v>49.252136763833597</c:v>
                </c:pt>
                <c:pt idx="63">
                  <c:v>49.179157771193502</c:v>
                </c:pt>
                <c:pt idx="64">
                  <c:v>49.0007137907483</c:v>
                </c:pt>
                <c:pt idx="65">
                  <c:v>48.822269778837999</c:v>
                </c:pt>
                <c:pt idx="66">
                  <c:v>48.981051141709997</c:v>
                </c:pt>
                <c:pt idx="67">
                  <c:v>49.300824658326803</c:v>
                </c:pt>
                <c:pt idx="68">
                  <c:v>49.6408045637016</c:v>
                </c:pt>
                <c:pt idx="69">
                  <c:v>49.676491720515301</c:v>
                </c:pt>
                <c:pt idx="70">
                  <c:v>49.212034417905897</c:v>
                </c:pt>
                <c:pt idx="71">
                  <c:v>48.733499835565901</c:v>
                </c:pt>
                <c:pt idx="72">
                  <c:v>48.117897758163402</c:v>
                </c:pt>
                <c:pt idx="73">
                  <c:v>47.509713836560401</c:v>
                </c:pt>
                <c:pt idx="74">
                  <c:v>46.802529869230398</c:v>
                </c:pt>
                <c:pt idx="75">
                  <c:v>46.2076197512867</c:v>
                </c:pt>
                <c:pt idx="76">
                  <c:v>45.397707511801201</c:v>
                </c:pt>
                <c:pt idx="77">
                  <c:v>44.3640123904513</c:v>
                </c:pt>
                <c:pt idx="78">
                  <c:v>43.345877547094503</c:v>
                </c:pt>
                <c:pt idx="79">
                  <c:v>42.560435834495799</c:v>
                </c:pt>
                <c:pt idx="80">
                  <c:v>41.711772641115402</c:v>
                </c:pt>
                <c:pt idx="81">
                  <c:v>41.186383522181202</c:v>
                </c:pt>
                <c:pt idx="82">
                  <c:v>40.564137007477598</c:v>
                </c:pt>
                <c:pt idx="83">
                  <c:v>40.295005013399098</c:v>
                </c:pt>
                <c:pt idx="84">
                  <c:v>40.194435109880203</c:v>
                </c:pt>
                <c:pt idx="85">
                  <c:v>40.261920799328003</c:v>
                </c:pt>
                <c:pt idx="86">
                  <c:v>40.5114400684202</c:v>
                </c:pt>
                <c:pt idx="87">
                  <c:v>40.620782776883502</c:v>
                </c:pt>
                <c:pt idx="88">
                  <c:v>41.001353144229299</c:v>
                </c:pt>
                <c:pt idx="89">
                  <c:v>41.3242784317614</c:v>
                </c:pt>
                <c:pt idx="90">
                  <c:v>41.683708255993203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722992"/>
        <c:axId val="469723384"/>
      </c:lineChart>
      <c:catAx>
        <c:axId val="4697229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33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69723384"/>
        <c:scaling>
          <c:orientation val="minMax"/>
          <c:min val="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/>
                  <a:t>proc.</a:t>
                </a:r>
              </a:p>
            </c:rich>
          </c:tx>
          <c:layout>
            <c:manualLayout>
              <c:xMode val="edge"/>
              <c:yMode val="edge"/>
              <c:x val="0"/>
              <c:y val="3.41944444444444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lt-LT"/>
          </a:p>
        </c:txPr>
        <c:crossAx val="469722992"/>
        <c:crosses val="autoZero"/>
        <c:crossBetween val="midCat"/>
        <c:minorUnit val="1"/>
      </c:valAx>
      <c:spPr>
        <a:noFill/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408591827215704E-2"/>
          <c:y val="9.6224761066916173E-2"/>
          <c:w val="0.94217399739508367"/>
          <c:h val="0.6768179304349013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 pav.'!$E$4</c:f>
              <c:strCache>
                <c:ptCount val="1"/>
                <c:pt idx="0">
                  <c:v>Bendrasis gamybos veiksnių našumas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pav.'!$D$5:$D$45</c:f>
              <c:strCache>
                <c:ptCount val="41"/>
                <c:pt idx="0">
                  <c:v>2000-2008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40">
                  <c:v>2016-2036</c:v>
                </c:pt>
              </c:strCache>
            </c:strRef>
          </c:cat>
          <c:val>
            <c:numRef>
              <c:f>'5 pav.'!$E$5:$E$45</c:f>
              <c:numCache>
                <c:formatCode>0.0000</c:formatCode>
                <c:ptCount val="41"/>
                <c:pt idx="0">
                  <c:v>3.6741343045956509</c:v>
                </c:pt>
                <c:pt idx="2">
                  <c:v>4.14662407099215</c:v>
                </c:pt>
                <c:pt idx="3">
                  <c:v>4.0516941834971503</c:v>
                </c:pt>
                <c:pt idx="4">
                  <c:v>4.2235687122816197</c:v>
                </c:pt>
                <c:pt idx="5">
                  <c:v>4.1367651288701701</c:v>
                </c:pt>
                <c:pt idx="6">
                  <c:v>3.98416081768928</c:v>
                </c:pt>
                <c:pt idx="7">
                  <c:v>3.7217969435180098</c:v>
                </c:pt>
                <c:pt idx="8">
                  <c:v>3.2589648441150301</c:v>
                </c:pt>
                <c:pt idx="9">
                  <c:v>2.8426374136697601</c:v>
                </c:pt>
                <c:pt idx="10">
                  <c:v>2.7009966267276901</c:v>
                </c:pt>
                <c:pt idx="11">
                  <c:v>2.4900199884101402</c:v>
                </c:pt>
                <c:pt idx="12">
                  <c:v>1.5261981561985201</c:v>
                </c:pt>
                <c:pt idx="13">
                  <c:v>1.3845020436245901</c:v>
                </c:pt>
                <c:pt idx="14">
                  <c:v>1.45975037066876</c:v>
                </c:pt>
                <c:pt idx="15">
                  <c:v>1.22574743512604</c:v>
                </c:pt>
                <c:pt idx="16">
                  <c:v>1.3021940176693101</c:v>
                </c:pt>
                <c:pt idx="17">
                  <c:v>1.2803884954034299</c:v>
                </c:pt>
                <c:pt idx="18">
                  <c:v>1.48219760379055</c:v>
                </c:pt>
                <c:pt idx="19">
                  <c:v>1.7196486612691599</c:v>
                </c:pt>
                <c:pt idx="20">
                  <c:v>1.91940329908533</c:v>
                </c:pt>
                <c:pt idx="21">
                  <c:v>2.0712438035479899</c:v>
                </c:pt>
                <c:pt idx="22">
                  <c:v>2.1649826535300201</c:v>
                </c:pt>
                <c:pt idx="23">
                  <c:v>2.2091210209878902</c:v>
                </c:pt>
                <c:pt idx="24">
                  <c:v>2.2115010076710901</c:v>
                </c:pt>
                <c:pt idx="25">
                  <c:v>2.1838460928213599</c:v>
                </c:pt>
                <c:pt idx="26">
                  <c:v>2.1372236217623599</c:v>
                </c:pt>
                <c:pt idx="27">
                  <c:v>2.0790009683520898</c:v>
                </c:pt>
                <c:pt idx="28">
                  <c:v>2.0171943550440798</c:v>
                </c:pt>
                <c:pt idx="29">
                  <c:v>1.95511722827115</c:v>
                </c:pt>
                <c:pt idx="30">
                  <c:v>1.8952463146745899</c:v>
                </c:pt>
                <c:pt idx="31">
                  <c:v>1.8400844038585</c:v>
                </c:pt>
                <c:pt idx="32">
                  <c:v>1.79155567188895</c:v>
                </c:pt>
                <c:pt idx="33">
                  <c:v>1.7492794848604101</c:v>
                </c:pt>
                <c:pt idx="34">
                  <c:v>1.7134375551276699</c:v>
                </c:pt>
                <c:pt idx="35">
                  <c:v>1.6858306121431801</c:v>
                </c:pt>
                <c:pt idx="36">
                  <c:v>1.6652232228881501</c:v>
                </c:pt>
                <c:pt idx="37">
                  <c:v>1.65219175237973</c:v>
                </c:pt>
                <c:pt idx="38">
                  <c:v>1.6457955845451999</c:v>
                </c:pt>
                <c:pt idx="40">
                  <c:v>1.8947202342142593</c:v>
                </c:pt>
              </c:numCache>
            </c:numRef>
          </c:val>
        </c:ser>
        <c:ser>
          <c:idx val="3"/>
          <c:order val="2"/>
          <c:tx>
            <c:strRef>
              <c:f>'5 pav.'!$F$4</c:f>
              <c:strCache>
                <c:ptCount val="1"/>
                <c:pt idx="0">
                  <c:v>Darbas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pav.'!$D$5:$D$45</c:f>
              <c:strCache>
                <c:ptCount val="41"/>
                <c:pt idx="0">
                  <c:v>2000-2008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40">
                  <c:v>2016-2036</c:v>
                </c:pt>
              </c:strCache>
            </c:strRef>
          </c:cat>
          <c:val>
            <c:numRef>
              <c:f>'5 pav.'!$F$5:$F$45</c:f>
              <c:numCache>
                <c:formatCode>0.0000</c:formatCode>
                <c:ptCount val="41"/>
                <c:pt idx="0">
                  <c:v>-0.2058787408336048</c:v>
                </c:pt>
                <c:pt idx="2">
                  <c:v>-0.25457009815977399</c:v>
                </c:pt>
                <c:pt idx="3">
                  <c:v>-0.16105867550959299</c:v>
                </c:pt>
                <c:pt idx="4">
                  <c:v>-0.132073254087231</c:v>
                </c:pt>
                <c:pt idx="5">
                  <c:v>-0.121545797707199</c:v>
                </c:pt>
                <c:pt idx="6">
                  <c:v>-8.9200369276681998E-2</c:v>
                </c:pt>
                <c:pt idx="7">
                  <c:v>-0.23832881123496399</c:v>
                </c:pt>
                <c:pt idx="8">
                  <c:v>-0.57968720020994602</c:v>
                </c:pt>
                <c:pt idx="9">
                  <c:v>-0.28698082345340398</c:v>
                </c:pt>
                <c:pt idx="10">
                  <c:v>1.0536362136349399E-2</c:v>
                </c:pt>
                <c:pt idx="11">
                  <c:v>-0.14817807141650899</c:v>
                </c:pt>
                <c:pt idx="12">
                  <c:v>-7.8540092785146898E-2</c:v>
                </c:pt>
                <c:pt idx="13">
                  <c:v>-1.15533566688009</c:v>
                </c:pt>
                <c:pt idx="14">
                  <c:v>-1.0713922435925201</c:v>
                </c:pt>
                <c:pt idx="15">
                  <c:v>-0.121338027902538</c:v>
                </c:pt>
                <c:pt idx="16">
                  <c:v>-1.5721941616448E-2</c:v>
                </c:pt>
                <c:pt idx="17">
                  <c:v>0.12673998550292201</c:v>
                </c:pt>
                <c:pt idx="18">
                  <c:v>-0.26065922734755897</c:v>
                </c:pt>
                <c:pt idx="19">
                  <c:v>-0.40700695767850398</c:v>
                </c:pt>
                <c:pt idx="20">
                  <c:v>-0.45687191314209402</c:v>
                </c:pt>
                <c:pt idx="21">
                  <c:v>-0.62400851106951905</c:v>
                </c:pt>
                <c:pt idx="22">
                  <c:v>-0.71254263689866004</c:v>
                </c:pt>
                <c:pt idx="23">
                  <c:v>-0.94925571828366595</c:v>
                </c:pt>
                <c:pt idx="24">
                  <c:v>-1.0880648568951301</c:v>
                </c:pt>
                <c:pt idx="25">
                  <c:v>-1.2155603285349299</c:v>
                </c:pt>
                <c:pt idx="26">
                  <c:v>-1.33325896013218</c:v>
                </c:pt>
                <c:pt idx="27">
                  <c:v>-1.3648464801087801</c:v>
                </c:pt>
                <c:pt idx="28">
                  <c:v>-1.44159145695744</c:v>
                </c:pt>
                <c:pt idx="29">
                  <c:v>-1.4438262428484401</c:v>
                </c:pt>
                <c:pt idx="30">
                  <c:v>-1.3489217897999799</c:v>
                </c:pt>
                <c:pt idx="31">
                  <c:v>-1.2229956332655501</c:v>
                </c:pt>
                <c:pt idx="32">
                  <c:v>-1.1659061479402899</c:v>
                </c:pt>
                <c:pt idx="33">
                  <c:v>-1.0715195031365199</c:v>
                </c:pt>
                <c:pt idx="34">
                  <c:v>-0.92830474296647403</c:v>
                </c:pt>
                <c:pt idx="35">
                  <c:v>-0.874875176075534</c:v>
                </c:pt>
                <c:pt idx="36">
                  <c:v>-0.75695177488569199</c:v>
                </c:pt>
                <c:pt idx="37">
                  <c:v>-0.65501166259537003</c:v>
                </c:pt>
                <c:pt idx="38">
                  <c:v>-0.56292654820242605</c:v>
                </c:pt>
                <c:pt idx="40">
                  <c:v>-0.9469002985126066</c:v>
                </c:pt>
              </c:numCache>
            </c:numRef>
          </c:val>
        </c:ser>
        <c:ser>
          <c:idx val="2"/>
          <c:order val="3"/>
          <c:tx>
            <c:strRef>
              <c:f>'5 pav.'!$G$4</c:f>
              <c:strCache>
                <c:ptCount val="1"/>
                <c:pt idx="0">
                  <c:v>Kapitalas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pav.'!$D$5:$D$45</c:f>
              <c:strCache>
                <c:ptCount val="41"/>
                <c:pt idx="0">
                  <c:v>2000-2008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40">
                  <c:v>2016-2036</c:v>
                </c:pt>
              </c:strCache>
            </c:strRef>
          </c:cat>
          <c:val>
            <c:numRef>
              <c:f>'5 pav.'!$G$5:$G$45</c:f>
              <c:numCache>
                <c:formatCode>0.0000</c:formatCode>
                <c:ptCount val="41"/>
                <c:pt idx="0">
                  <c:v>1.5154566694407565</c:v>
                </c:pt>
                <c:pt idx="2">
                  <c:v>0.56934449839697898</c:v>
                </c:pt>
                <c:pt idx="3">
                  <c:v>0.79915213615353697</c:v>
                </c:pt>
                <c:pt idx="4">
                  <c:v>0.999649525898192</c:v>
                </c:pt>
                <c:pt idx="5">
                  <c:v>1.23208250629313</c:v>
                </c:pt>
                <c:pt idx="6">
                  <c:v>1.55377293631379</c:v>
                </c:pt>
                <c:pt idx="7">
                  <c:v>1.65171500088713</c:v>
                </c:pt>
                <c:pt idx="8">
                  <c:v>2.1119287057062901</c:v>
                </c:pt>
                <c:pt idx="9">
                  <c:v>2.6345502665323202</c:v>
                </c:pt>
                <c:pt idx="10">
                  <c:v>2.0869144487854401</c:v>
                </c:pt>
                <c:pt idx="11">
                  <c:v>0.44245655054890398</c:v>
                </c:pt>
                <c:pt idx="12">
                  <c:v>0.374914811655919</c:v>
                </c:pt>
                <c:pt idx="13">
                  <c:v>0.79588830240633202</c:v>
                </c:pt>
                <c:pt idx="14">
                  <c:v>0.66599713350817002</c:v>
                </c:pt>
                <c:pt idx="15">
                  <c:v>0.813601296269162</c:v>
                </c:pt>
                <c:pt idx="16">
                  <c:v>0.88716035698018203</c:v>
                </c:pt>
                <c:pt idx="17">
                  <c:v>1.0916452552862499</c:v>
                </c:pt>
                <c:pt idx="18">
                  <c:v>1.1363978907729599</c:v>
                </c:pt>
                <c:pt idx="19">
                  <c:v>1.15640681190246</c:v>
                </c:pt>
                <c:pt idx="20">
                  <c:v>1.1768362696986401</c:v>
                </c:pt>
                <c:pt idx="21">
                  <c:v>1.18917887890084</c:v>
                </c:pt>
                <c:pt idx="22">
                  <c:v>1.19177450762764</c:v>
                </c:pt>
                <c:pt idx="23">
                  <c:v>1.1783536685460401</c:v>
                </c:pt>
                <c:pt idx="24">
                  <c:v>1.15252403886113</c:v>
                </c:pt>
                <c:pt idx="25">
                  <c:v>1.1162475084448</c:v>
                </c:pt>
                <c:pt idx="26">
                  <c:v>1.0720009407915601</c:v>
                </c:pt>
                <c:pt idx="27">
                  <c:v>1.0243334266686599</c:v>
                </c:pt>
                <c:pt idx="28">
                  <c:v>0.97358597806078895</c:v>
                </c:pt>
                <c:pt idx="29">
                  <c:v>0.92320521333751004</c:v>
                </c:pt>
                <c:pt idx="30">
                  <c:v>0.87659603133997799</c:v>
                </c:pt>
                <c:pt idx="31">
                  <c:v>0.83482062968126003</c:v>
                </c:pt>
                <c:pt idx="32">
                  <c:v>0.796030186226801</c:v>
                </c:pt>
                <c:pt idx="33">
                  <c:v>0.76123030879115505</c:v>
                </c:pt>
                <c:pt idx="34">
                  <c:v>0.73150685099030699</c:v>
                </c:pt>
                <c:pt idx="35">
                  <c:v>0.70431891375231004</c:v>
                </c:pt>
                <c:pt idx="36">
                  <c:v>0.681236474976465</c:v>
                </c:pt>
                <c:pt idx="37">
                  <c:v>0.66165653965492699</c:v>
                </c:pt>
                <c:pt idx="38">
                  <c:v>0.64521875619880797</c:v>
                </c:pt>
                <c:pt idx="40">
                  <c:v>0.95159332501071636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583848"/>
        <c:axId val="469591688"/>
      </c:barChart>
      <c:lineChart>
        <c:grouping val="stacked"/>
        <c:varyColors val="0"/>
        <c:ser>
          <c:idx val="0"/>
          <c:order val="0"/>
          <c:tx>
            <c:strRef>
              <c:f>'5 pav.'!$H$4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39"/>
            <c:bubble3D val="0"/>
            <c:spPr>
              <a:ln>
                <a:noFill/>
                <a:round/>
              </a:ln>
            </c:spPr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cat>
            <c:strRef>
              <c:f>'5 pav.'!$D$5:$D$45</c:f>
              <c:strCache>
                <c:ptCount val="41"/>
                <c:pt idx="0">
                  <c:v>2000-2008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40">
                  <c:v>2016-2036</c:v>
                </c:pt>
              </c:strCache>
            </c:strRef>
          </c:cat>
          <c:val>
            <c:numRef>
              <c:f>'5 pav.'!$H$5:$H$45</c:f>
              <c:numCache>
                <c:formatCode>0.0000</c:formatCode>
                <c:ptCount val="41"/>
                <c:pt idx="0">
                  <c:v>4.9837122332028265</c:v>
                </c:pt>
                <c:pt idx="2">
                  <c:v>4.4613984712293897</c:v>
                </c:pt>
                <c:pt idx="3">
                  <c:v>4.6897876441411404</c:v>
                </c:pt>
                <c:pt idx="4">
                  <c:v>5.0911449840926402</c:v>
                </c:pt>
                <c:pt idx="5">
                  <c:v>5.2473018374561402</c:v>
                </c:pt>
                <c:pt idx="6">
                  <c:v>5.4487333847262596</c:v>
                </c:pt>
                <c:pt idx="7">
                  <c:v>5.1351831331700701</c:v>
                </c:pt>
                <c:pt idx="8">
                  <c:v>4.79120634961152</c:v>
                </c:pt>
                <c:pt idx="9">
                  <c:v>5.1902068567485999</c:v>
                </c:pt>
                <c:pt idx="10">
                  <c:v>4.7984474376496697</c:v>
                </c:pt>
                <c:pt idx="11">
                  <c:v>2.7842984675425302</c:v>
                </c:pt>
                <c:pt idx="12">
                  <c:v>1.82257287506928</c:v>
                </c:pt>
                <c:pt idx="13">
                  <c:v>1.02505467915072</c:v>
                </c:pt>
                <c:pt idx="14">
                  <c:v>1.05435526058439</c:v>
                </c:pt>
                <c:pt idx="15">
                  <c:v>1.9180107034927101</c:v>
                </c:pt>
                <c:pt idx="16">
                  <c:v>2.1736324330330299</c:v>
                </c:pt>
                <c:pt idx="17">
                  <c:v>2.4987737361925602</c:v>
                </c:pt>
                <c:pt idx="18">
                  <c:v>2.3579362672160502</c:v>
                </c:pt>
                <c:pt idx="19">
                  <c:v>2.4690485154931001</c:v>
                </c:pt>
                <c:pt idx="20">
                  <c:v>2.6393676556418502</c:v>
                </c:pt>
                <c:pt idx="21">
                  <c:v>2.6364141713793598</c:v>
                </c:pt>
                <c:pt idx="22">
                  <c:v>2.6442145242590702</c:v>
                </c:pt>
                <c:pt idx="23">
                  <c:v>2.4382189712500901</c:v>
                </c:pt>
                <c:pt idx="24">
                  <c:v>2.2759601896371602</c:v>
                </c:pt>
                <c:pt idx="25">
                  <c:v>2.0845332727313699</c:v>
                </c:pt>
                <c:pt idx="26">
                  <c:v>1.8759656024215501</c:v>
                </c:pt>
                <c:pt idx="27">
                  <c:v>1.7384879149119501</c:v>
                </c:pt>
                <c:pt idx="28">
                  <c:v>1.5491888761475801</c:v>
                </c:pt>
                <c:pt idx="29">
                  <c:v>1.4344961987601901</c:v>
                </c:pt>
                <c:pt idx="30">
                  <c:v>1.42292055621453</c:v>
                </c:pt>
                <c:pt idx="31">
                  <c:v>1.4519094002741499</c:v>
                </c:pt>
                <c:pt idx="32">
                  <c:v>1.42167971017563</c:v>
                </c:pt>
                <c:pt idx="33">
                  <c:v>1.4389902905149301</c:v>
                </c:pt>
                <c:pt idx="34">
                  <c:v>1.5166396631514001</c:v>
                </c:pt>
                <c:pt idx="35">
                  <c:v>1.5152743498200301</c:v>
                </c:pt>
                <c:pt idx="36">
                  <c:v>1.58950792297893</c:v>
                </c:pt>
                <c:pt idx="37">
                  <c:v>1.65883662943926</c:v>
                </c:pt>
                <c:pt idx="38">
                  <c:v>1.72808779254172</c:v>
                </c:pt>
                <c:pt idx="40">
                  <c:v>1.8994132607123764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583848"/>
        <c:axId val="469591688"/>
      </c:lineChart>
      <c:catAx>
        <c:axId val="469583848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/>
          <a:lstStyle/>
          <a:p>
            <a:pPr>
              <a:defRPr sz="11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69591688"/>
        <c:crossesAt val="0"/>
        <c:auto val="1"/>
        <c:lblAlgn val="ctr"/>
        <c:lblOffset val="100"/>
        <c:tickLblSkip val="4"/>
        <c:tickMarkSkip val="4"/>
        <c:noMultiLvlLbl val="0"/>
      </c:catAx>
      <c:valAx>
        <c:axId val="469591688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1100" b="0"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69583848"/>
        <c:crosses val="autoZero"/>
        <c:crossBetween val="between"/>
        <c:majorUnit val="1"/>
      </c:valAx>
      <c:spPr>
        <a:noFill/>
        <a:ln w="12700">
          <a:solidFill>
            <a:srgbClr val="86776F"/>
          </a:solidFill>
        </a:ln>
      </c:spPr>
    </c:plotArea>
    <c:legend>
      <c:legendPos val="b"/>
      <c:layout>
        <c:manualLayout>
          <c:xMode val="edge"/>
          <c:yMode val="edge"/>
          <c:x val="1.3640438680804176E-3"/>
          <c:y val="0.88554877515310571"/>
          <c:w val="0.99697020028452665"/>
          <c:h val="0.1127924321959755"/>
        </c:manualLayout>
      </c:layout>
      <c:overlay val="0"/>
      <c:txPr>
        <a:bodyPr/>
        <a:lstStyle/>
        <a:p>
          <a:pPr>
            <a:defRPr sz="1200" b="0"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0"/>
          <c:order val="0"/>
          <c:tx>
            <c:strRef>
              <c:f>'6 pav.'!$F$2</c:f>
              <c:strCache>
                <c:ptCount val="1"/>
                <c:pt idx="0">
                  <c:v>EUROPOP 2013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pav.'!$D$3:$D$39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'6 pav.'!$F$3:$F$39</c:f>
              <c:numCache>
                <c:formatCode>0.0</c:formatCode>
                <c:ptCount val="37"/>
                <c:pt idx="0">
                  <c:v>3.5120740000000001</c:v>
                </c:pt>
                <c:pt idx="1">
                  <c:v>3.4869980000000003</c:v>
                </c:pt>
                <c:pt idx="2">
                  <c:v>3.454637</c:v>
                </c:pt>
                <c:pt idx="3">
                  <c:v>3.4314969999999998</c:v>
                </c:pt>
                <c:pt idx="4">
                  <c:v>3.3989289999999999</c:v>
                </c:pt>
                <c:pt idx="5">
                  <c:v>3.3552199999999996</c:v>
                </c:pt>
                <c:pt idx="6">
                  <c:v>3.2898350000000001</c:v>
                </c:pt>
                <c:pt idx="7">
                  <c:v>3.2499830000000003</c:v>
                </c:pt>
                <c:pt idx="8">
                  <c:v>3.2126049999999999</c:v>
                </c:pt>
                <c:pt idx="9">
                  <c:v>3.183856</c:v>
                </c:pt>
                <c:pt idx="10">
                  <c:v>3.1419760000000001</c:v>
                </c:pt>
                <c:pt idx="11">
                  <c:v>3.0525880000000001</c:v>
                </c:pt>
                <c:pt idx="12">
                  <c:v>3.003641</c:v>
                </c:pt>
                <c:pt idx="13">
                  <c:v>2.971905</c:v>
                </c:pt>
                <c:pt idx="14">
                  <c:v>2.9434720000000003</c:v>
                </c:pt>
                <c:pt idx="15">
                  <c:v>2.921262</c:v>
                </c:pt>
                <c:pt idx="16">
                  <c:v>2.8568060000000002</c:v>
                </c:pt>
                <c:pt idx="17">
                  <c:v>2.8118310000000002</c:v>
                </c:pt>
                <c:pt idx="18">
                  <c:v>2.7660089999999999</c:v>
                </c:pt>
                <c:pt idx="19">
                  <c:v>2.7189929999999998</c:v>
                </c:pt>
                <c:pt idx="20">
                  <c:v>2.6711080000000003</c:v>
                </c:pt>
                <c:pt idx="21">
                  <c:v>2.622217</c:v>
                </c:pt>
                <c:pt idx="22">
                  <c:v>2.5727820000000001</c:v>
                </c:pt>
                <c:pt idx="23">
                  <c:v>2.5233719999999997</c:v>
                </c:pt>
                <c:pt idx="24">
                  <c:v>2.474126</c:v>
                </c:pt>
                <c:pt idx="25">
                  <c:v>2.4252629999999997</c:v>
                </c:pt>
                <c:pt idx="26">
                  <c:v>2.3773390000000001</c:v>
                </c:pt>
                <c:pt idx="27">
                  <c:v>2.3306939999999998</c:v>
                </c:pt>
                <c:pt idx="28">
                  <c:v>2.285555</c:v>
                </c:pt>
                <c:pt idx="29">
                  <c:v>2.2424550000000001</c:v>
                </c:pt>
                <c:pt idx="30">
                  <c:v>2.2019470000000001</c:v>
                </c:pt>
                <c:pt idx="31">
                  <c:v>2.1644920000000001</c:v>
                </c:pt>
                <c:pt idx="32">
                  <c:v>2.1307450000000001</c:v>
                </c:pt>
                <c:pt idx="33">
                  <c:v>2.1012300000000002</c:v>
                </c:pt>
                <c:pt idx="34">
                  <c:v>2.0765599999999997</c:v>
                </c:pt>
                <c:pt idx="35">
                  <c:v>2.0572269999999997</c:v>
                </c:pt>
                <c:pt idx="36">
                  <c:v>2.0438610000000001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 pav.'!$E$2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 pav.'!$D$3:$D$39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'6 pav.'!$E$3:$E$39</c:f>
              <c:numCache>
                <c:formatCode>0.0</c:formatCode>
                <c:ptCount val="37"/>
                <c:pt idx="0">
                  <c:v>3.5120740000000001</c:v>
                </c:pt>
                <c:pt idx="1">
                  <c:v>3.4869980000000003</c:v>
                </c:pt>
                <c:pt idx="2">
                  <c:v>3.454637</c:v>
                </c:pt>
                <c:pt idx="3">
                  <c:v>3.4314969999999998</c:v>
                </c:pt>
                <c:pt idx="4">
                  <c:v>3.3989289999999999</c:v>
                </c:pt>
                <c:pt idx="5">
                  <c:v>3.3552199999999996</c:v>
                </c:pt>
                <c:pt idx="6">
                  <c:v>3.2898350000000001</c:v>
                </c:pt>
                <c:pt idx="7">
                  <c:v>3.2499830000000003</c:v>
                </c:pt>
                <c:pt idx="8">
                  <c:v>3.2126049999999999</c:v>
                </c:pt>
                <c:pt idx="9">
                  <c:v>3.183856</c:v>
                </c:pt>
                <c:pt idx="10">
                  <c:v>3.1419760000000001</c:v>
                </c:pt>
                <c:pt idx="11">
                  <c:v>3.0525880000000001</c:v>
                </c:pt>
                <c:pt idx="12">
                  <c:v>3.003641</c:v>
                </c:pt>
                <c:pt idx="13">
                  <c:v>2.971905</c:v>
                </c:pt>
                <c:pt idx="14">
                  <c:v>2.9434720000000003</c:v>
                </c:pt>
                <c:pt idx="15">
                  <c:v>2.921262</c:v>
                </c:pt>
                <c:pt idx="16">
                  <c:v>2.8841680000000003</c:v>
                </c:pt>
                <c:pt idx="17">
                  <c:v>2.8535533999999996</c:v>
                </c:pt>
                <c:pt idx="18">
                  <c:v>2.8225677999999998</c:v>
                </c:pt>
                <c:pt idx="19">
                  <c:v>2.7909858000000001</c:v>
                </c:pt>
                <c:pt idx="20">
                  <c:v>2.7589752000000005</c:v>
                </c:pt>
                <c:pt idx="21">
                  <c:v>2.7264005999999998</c:v>
                </c:pt>
                <c:pt idx="22">
                  <c:v>2.6934940000000003</c:v>
                </c:pt>
                <c:pt idx="23">
                  <c:v>2.6605411999999999</c:v>
                </c:pt>
                <c:pt idx="24">
                  <c:v>2.6276064000000003</c:v>
                </c:pt>
                <c:pt idx="25">
                  <c:v>2.5947746</c:v>
                </c:pt>
                <c:pt idx="26">
                  <c:v>2.5623653999999996</c:v>
                </c:pt>
                <c:pt idx="27">
                  <c:v>2.5305759999999999</c:v>
                </c:pt>
                <c:pt idx="28">
                  <c:v>2.4995337999999996</c:v>
                </c:pt>
                <c:pt idx="29">
                  <c:v>2.4695670000000001</c:v>
                </c:pt>
                <c:pt idx="30">
                  <c:v>2.4410197999999999</c:v>
                </c:pt>
                <c:pt idx="31">
                  <c:v>2.4141856000000002</c:v>
                </c:pt>
                <c:pt idx="32">
                  <c:v>2.3894846000000003</c:v>
                </c:pt>
                <c:pt idx="33">
                  <c:v>2.3672667999999999</c:v>
                </c:pt>
                <c:pt idx="34">
                  <c:v>2.3479291999999998</c:v>
                </c:pt>
                <c:pt idx="35">
                  <c:v>2.3317969999999999</c:v>
                </c:pt>
                <c:pt idx="36">
                  <c:v>2.3192757999999998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580320"/>
        <c:axId val="469580712"/>
      </c:lineChart>
      <c:catAx>
        <c:axId val="46958032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4695807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6958071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 b="0"/>
                  <a:t>mln. žm.</a:t>
                </a:r>
              </a:p>
            </c:rich>
          </c:tx>
          <c:layout>
            <c:manualLayout>
              <c:xMode val="edge"/>
              <c:yMode val="edge"/>
              <c:x val="1.8408941485864562E-2"/>
              <c:y val="2.300380223329686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69580320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1633804235602219"/>
          <c:y val="0.69382256372866524"/>
          <c:w val="0.2500205521647072"/>
          <c:h val="0.110186616558127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9997642473398837E-2"/>
          <c:y val="9.6822460918297118E-2"/>
          <c:w val="0.87942640306056419"/>
          <c:h val="0.81023196986128942"/>
        </c:manualLayout>
      </c:layout>
      <c:lineChart>
        <c:grouping val="standard"/>
        <c:varyColors val="0"/>
        <c:ser>
          <c:idx val="0"/>
          <c:order val="0"/>
          <c:tx>
            <c:strRef>
              <c:f>'7 pav.'!$F$2</c:f>
              <c:strCache>
                <c:ptCount val="1"/>
                <c:pt idx="0">
                  <c:v>EK 2015 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pav.'!$D$3:$D$39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'7 pav.'!$F$3:$F$39</c:f>
              <c:numCache>
                <c:formatCode>0.0</c:formatCode>
                <c:ptCount val="37"/>
                <c:pt idx="0">
                  <c:v>3.5787756636336199</c:v>
                </c:pt>
                <c:pt idx="1">
                  <c:v>6.3505697457219004</c:v>
                </c:pt>
                <c:pt idx="2">
                  <c:v>6.7907817008937101</c:v>
                </c:pt>
                <c:pt idx="3">
                  <c:v>10.3339079762683</c:v>
                </c:pt>
                <c:pt idx="4">
                  <c:v>6.6131653368797396</c:v>
                </c:pt>
                <c:pt idx="5">
                  <c:v>7.7055808732284996</c:v>
                </c:pt>
                <c:pt idx="6">
                  <c:v>7.5633141781937301</c:v>
                </c:pt>
                <c:pt idx="7">
                  <c:v>11.000115384406801</c:v>
                </c:pt>
                <c:pt idx="8">
                  <c:v>2.87761482978159</c:v>
                </c:pt>
                <c:pt idx="9">
                  <c:v>-14.8872984766061</c:v>
                </c:pt>
                <c:pt idx="10">
                  <c:v>1.52144537384812</c:v>
                </c:pt>
                <c:pt idx="11">
                  <c:v>5.9364552258816801</c:v>
                </c:pt>
                <c:pt idx="12">
                  <c:v>3.8406143226318901</c:v>
                </c:pt>
                <c:pt idx="13">
                  <c:v>3.6604647701506501</c:v>
                </c:pt>
                <c:pt idx="14">
                  <c:v>3.0555203525179699</c:v>
                </c:pt>
                <c:pt idx="15">
                  <c:v>1.7</c:v>
                </c:pt>
                <c:pt idx="16">
                  <c:v>2.9</c:v>
                </c:pt>
                <c:pt idx="17">
                  <c:v>3.4</c:v>
                </c:pt>
                <c:pt idx="18">
                  <c:v>2</c:v>
                </c:pt>
                <c:pt idx="19">
                  <c:v>1.3</c:v>
                </c:pt>
                <c:pt idx="20">
                  <c:v>1.1000000000000001</c:v>
                </c:pt>
                <c:pt idx="21">
                  <c:v>1.3</c:v>
                </c:pt>
                <c:pt idx="22">
                  <c:v>1.1000000000000001</c:v>
                </c:pt>
                <c:pt idx="23">
                  <c:v>0.8</c:v>
                </c:pt>
                <c:pt idx="24">
                  <c:v>0.5</c:v>
                </c:pt>
                <c:pt idx="25">
                  <c:v>0.3</c:v>
                </c:pt>
                <c:pt idx="26">
                  <c:v>0.3</c:v>
                </c:pt>
                <c:pt idx="27">
                  <c:v>0.2</c:v>
                </c:pt>
                <c:pt idx="28">
                  <c:v>0.15</c:v>
                </c:pt>
                <c:pt idx="29">
                  <c:v>0.1</c:v>
                </c:pt>
                <c:pt idx="30">
                  <c:v>0.2</c:v>
                </c:pt>
                <c:pt idx="31">
                  <c:v>0.22</c:v>
                </c:pt>
                <c:pt idx="32">
                  <c:v>0.25</c:v>
                </c:pt>
                <c:pt idx="33">
                  <c:v>0.31</c:v>
                </c:pt>
                <c:pt idx="34">
                  <c:v>0.36</c:v>
                </c:pt>
                <c:pt idx="35">
                  <c:v>0.4</c:v>
                </c:pt>
                <c:pt idx="36">
                  <c:v>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 pav.'!$E$2</c:f>
              <c:strCache>
                <c:ptCount val="1"/>
                <c:pt idx="0">
                  <c:v>IFI 2016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5.8169270833333411E-2"/>
                  <c:y val="-3.9409953703703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 pav.'!$D$3:$D$39</c:f>
              <c:numCache>
                <c:formatCode>General</c:formatCode>
                <c:ptCount val="3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</c:numCache>
            </c:numRef>
          </c:cat>
          <c:val>
            <c:numRef>
              <c:f>'7 pav.'!$E$3:$E$39</c:f>
              <c:numCache>
                <c:formatCode>0.0</c:formatCode>
                <c:ptCount val="37"/>
                <c:pt idx="0">
                  <c:v>3.5787756636336199</c:v>
                </c:pt>
                <c:pt idx="1">
                  <c:v>6.3505697457219004</c:v>
                </c:pt>
                <c:pt idx="2">
                  <c:v>6.7907817008937101</c:v>
                </c:pt>
                <c:pt idx="3">
                  <c:v>10.3339079762683</c:v>
                </c:pt>
                <c:pt idx="4">
                  <c:v>6.6131653368797396</c:v>
                </c:pt>
                <c:pt idx="5">
                  <c:v>7.7055808732284996</c:v>
                </c:pt>
                <c:pt idx="6">
                  <c:v>7.5633141781937301</c:v>
                </c:pt>
                <c:pt idx="7">
                  <c:v>11.000115384406801</c:v>
                </c:pt>
                <c:pt idx="8">
                  <c:v>2.87761482978159</c:v>
                </c:pt>
                <c:pt idx="9">
                  <c:v>-14.8872984766061</c:v>
                </c:pt>
                <c:pt idx="10">
                  <c:v>1.52144537384812</c:v>
                </c:pt>
                <c:pt idx="11">
                  <c:v>5.9364552258816801</c:v>
                </c:pt>
                <c:pt idx="12">
                  <c:v>3.8406143226318901</c:v>
                </c:pt>
                <c:pt idx="13">
                  <c:v>3.6604647701506501</c:v>
                </c:pt>
                <c:pt idx="14">
                  <c:v>3.0555203525179699</c:v>
                </c:pt>
                <c:pt idx="15">
                  <c:v>1.5643145890542101</c:v>
                </c:pt>
                <c:pt idx="16">
                  <c:v>2.4647545392945602</c:v>
                </c:pt>
                <c:pt idx="17">
                  <c:v>3.1736191250941062</c:v>
                </c:pt>
                <c:pt idx="18">
                  <c:v>3.0989935225590841</c:v>
                </c:pt>
                <c:pt idx="19">
                  <c:v>3.1251831901970064</c:v>
                </c:pt>
                <c:pt idx="20">
                  <c:v>2.4231091271474492</c:v>
                </c:pt>
                <c:pt idx="21">
                  <c:v>2.217557308144924</c:v>
                </c:pt>
                <c:pt idx="22">
                  <c:v>2.0556480473745475</c:v>
                </c:pt>
                <c:pt idx="23">
                  <c:v>1.8646334822479238</c:v>
                </c:pt>
                <c:pt idx="24">
                  <c:v>1.6565150865297973</c:v>
                </c:pt>
                <c:pt idx="25">
                  <c:v>1.7384879149119501</c:v>
                </c:pt>
                <c:pt idx="26">
                  <c:v>1.5491888761475801</c:v>
                </c:pt>
                <c:pt idx="27">
                  <c:v>1.4344961987601901</c:v>
                </c:pt>
                <c:pt idx="28">
                  <c:v>1.42292055621453</c:v>
                </c:pt>
                <c:pt idx="29">
                  <c:v>1.4519094002741499</c:v>
                </c:pt>
                <c:pt idx="30">
                  <c:v>1.42167971017563</c:v>
                </c:pt>
                <c:pt idx="31">
                  <c:v>1.4389902905149301</c:v>
                </c:pt>
                <c:pt idx="32">
                  <c:v>1.5166396631514001</c:v>
                </c:pt>
                <c:pt idx="33">
                  <c:v>1.5152743498200301</c:v>
                </c:pt>
                <c:pt idx="34">
                  <c:v>1.58950792297893</c:v>
                </c:pt>
                <c:pt idx="35">
                  <c:v>1.65883662943926</c:v>
                </c:pt>
                <c:pt idx="36">
                  <c:v>1.72808779254172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588552"/>
        <c:axId val="469590120"/>
      </c:lineChart>
      <c:catAx>
        <c:axId val="46958855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low"/>
        <c:spPr>
          <a:ln w="12700"/>
        </c:spPr>
        <c:crossAx val="4695901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69590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/>
                  <a:t>proc.</a:t>
                </a:r>
              </a:p>
            </c:rich>
          </c:tx>
          <c:layout>
            <c:manualLayout>
              <c:xMode val="edge"/>
              <c:yMode val="edge"/>
              <c:x val="1.8409027777777778E-2"/>
              <c:y val="5.364814814814814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69588552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1633804235602219"/>
          <c:y val="0.69382256372866524"/>
          <c:w val="0.2500205521647072"/>
          <c:h val="0.110186616558127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508362</xdr:colOff>
      <xdr:row>3</xdr:row>
      <xdr:rowOff>76200</xdr:rowOff>
    </xdr:from>
    <xdr:to>
      <xdr:col>1</xdr:col>
      <xdr:colOff>7037802</xdr:colOff>
      <xdr:row>25</xdr:row>
      <xdr:rowOff>134580</xdr:rowOff>
    </xdr:to>
    <xdr:grpSp>
      <xdr:nvGrpSpPr>
        <xdr:cNvPr id="2" name="Grupė 1"/>
        <xdr:cNvGrpSpPr/>
      </xdr:nvGrpSpPr>
      <xdr:grpSpPr>
        <a:xfrm>
          <a:off x="508362" y="723900"/>
          <a:ext cx="7200000" cy="5392380"/>
          <a:chOff x="3916231" y="1246094"/>
          <a:chExt cx="9310551" cy="4683418"/>
        </a:xfrm>
      </xdr:grpSpPr>
      <xdr:sp macro="" textlink="">
        <xdr:nvSpPr>
          <xdr:cNvPr id="3" name="Stačiakampis 2"/>
          <xdr:cNvSpPr/>
        </xdr:nvSpPr>
        <xdr:spPr>
          <a:xfrm>
            <a:off x="8148918" y="1703293"/>
            <a:ext cx="4858870" cy="3164541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aphicFrame macro="">
        <xdr:nvGraphicFramePr>
          <xdr:cNvPr id="4" name="Chart 1"/>
          <xdr:cNvGraphicFramePr>
            <a:graphicFrameLocks/>
          </xdr:cNvGraphicFramePr>
        </xdr:nvGraphicFramePr>
        <xdr:xfrm>
          <a:off x="3916231" y="1246094"/>
          <a:ext cx="9310551" cy="468341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200" baseline="0">
              <a:latin typeface="Segoe UI" pitchFamily="34" charset="0"/>
              <a:cs typeface="Segoe UI" pitchFamily="34" charset="0"/>
            </a:rPr>
            <a:t>proc.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</xdr:row>
      <xdr:rowOff>76200</xdr:rowOff>
    </xdr:from>
    <xdr:to>
      <xdr:col>1</xdr:col>
      <xdr:colOff>5615220</xdr:colOff>
      <xdr:row>23</xdr:row>
      <xdr:rowOff>129000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5760000</xdr:colOff>
      <xdr:row>23</xdr:row>
      <xdr:rowOff>52800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</xdr:row>
      <xdr:rowOff>53340</xdr:rowOff>
    </xdr:from>
    <xdr:to>
      <xdr:col>1</xdr:col>
      <xdr:colOff>5782860</xdr:colOff>
      <xdr:row>23</xdr:row>
      <xdr:rowOff>106140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3</xdr:row>
      <xdr:rowOff>99060</xdr:rowOff>
    </xdr:from>
    <xdr:to>
      <xdr:col>1</xdr:col>
      <xdr:colOff>7253340</xdr:colOff>
      <xdr:row>17</xdr:row>
      <xdr:rowOff>180446</xdr:rowOff>
    </xdr:to>
    <xdr:pic>
      <xdr:nvPicPr>
        <xdr:cNvPr id="13" name="Paveikslėlis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46760"/>
          <a:ext cx="7200000" cy="3068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60960</xdr:rowOff>
    </xdr:from>
    <xdr:to>
      <xdr:col>1</xdr:col>
      <xdr:colOff>7207620</xdr:colOff>
      <xdr:row>24</xdr:row>
      <xdr:rowOff>113760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</xdr:row>
      <xdr:rowOff>106680</xdr:rowOff>
    </xdr:from>
    <xdr:to>
      <xdr:col>2</xdr:col>
      <xdr:colOff>73620</xdr:colOff>
      <xdr:row>18</xdr:row>
      <xdr:rowOff>146280</xdr:rowOff>
    </xdr:to>
    <xdr:graphicFrame macro="">
      <xdr:nvGraphicFramePr>
        <xdr:cNvPr id="2" name="Diagrama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</xdr:row>
      <xdr:rowOff>144780</xdr:rowOff>
    </xdr:from>
    <xdr:to>
      <xdr:col>1</xdr:col>
      <xdr:colOff>5422860</xdr:colOff>
      <xdr:row>23</xdr:row>
      <xdr:rowOff>189960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651162</xdr:colOff>
      <xdr:row>3</xdr:row>
      <xdr:rowOff>69271</xdr:rowOff>
    </xdr:from>
    <xdr:to>
      <xdr:col>1</xdr:col>
      <xdr:colOff>7681927</xdr:colOff>
      <xdr:row>20</xdr:row>
      <xdr:rowOff>42151</xdr:rowOff>
    </xdr:to>
    <xdr:grpSp>
      <xdr:nvGrpSpPr>
        <xdr:cNvPr id="8" name="Grupė 7"/>
        <xdr:cNvGrpSpPr/>
      </xdr:nvGrpSpPr>
      <xdr:grpSpPr>
        <a:xfrm>
          <a:off x="651162" y="716971"/>
          <a:ext cx="7701325" cy="3600000"/>
          <a:chOff x="651162" y="716971"/>
          <a:chExt cx="7701325" cy="3600000"/>
        </a:xfrm>
      </xdr:grpSpPr>
      <xdr:sp macro="" textlink="">
        <xdr:nvSpPr>
          <xdr:cNvPr id="3" name="Rectangle 2"/>
          <xdr:cNvSpPr/>
        </xdr:nvSpPr>
        <xdr:spPr>
          <a:xfrm>
            <a:off x="5044440" y="1038678"/>
            <a:ext cx="1447800" cy="2443662"/>
          </a:xfrm>
          <a:prstGeom prst="rect">
            <a:avLst/>
          </a:prstGeom>
          <a:solidFill>
            <a:schemeClr val="bg1">
              <a:lumMod val="85000"/>
              <a:alpha val="34000"/>
            </a:scheme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sz="1200"/>
          </a:p>
        </xdr:txBody>
      </xdr:sp>
      <xdr:graphicFrame macro="">
        <xdr:nvGraphicFramePr>
          <xdr:cNvPr id="4" name="Chart 6"/>
          <xdr:cNvGraphicFramePr/>
        </xdr:nvGraphicFramePr>
        <xdr:xfrm>
          <a:off x="651162" y="716971"/>
          <a:ext cx="7200000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6552487" y="908036"/>
          <a:ext cx="1800000" cy="33896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640080</xdr:colOff>
      <xdr:row>18</xdr:row>
      <xdr:rowOff>91439</xdr:rowOff>
    </xdr:from>
    <xdr:to>
      <xdr:col>3</xdr:col>
      <xdr:colOff>325080</xdr:colOff>
      <xdr:row>35</xdr:row>
      <xdr:rowOff>64319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0.46098</cdr:x>
      <cdr:y>0.24582</cdr:y>
    </cdr:from>
    <cdr:to>
      <cdr:x>0.57136</cdr:x>
      <cdr:y>0.32402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317060" y="867813"/>
          <a:ext cx="794278" cy="276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>
              <a:latin typeface="Segoe UI" panose="020B0502040204020203" pitchFamily="34" charset="0"/>
              <a:cs typeface="Segoe UI" panose="020B0502040204020203" pitchFamily="34" charset="0"/>
            </a:rPr>
            <a:t>projekcija</a:t>
          </a:r>
        </a:p>
      </cdr:txBody>
    </cdr:sp>
  </cdr:relSizeAnchor>
  <cdr:relSizeAnchor xmlns:cdr="http://schemas.openxmlformats.org/drawingml/2006/chartDrawing">
    <cdr:from>
      <cdr:x>0.56309</cdr:x>
      <cdr:y>0.28592</cdr:y>
    </cdr:from>
    <cdr:to>
      <cdr:x>0.58825</cdr:x>
      <cdr:y>0.28592</cdr:y>
    </cdr:to>
    <cdr:sp macro="" textlink="">
      <cdr:nvSpPr>
        <cdr:cNvPr id="4" name="Straight Arrow Connector 3"/>
        <cdr:cNvSpPr/>
      </cdr:nvSpPr>
      <cdr:spPr>
        <a:xfrm xmlns:a="http://schemas.openxmlformats.org/drawingml/2006/main">
          <a:off x="4051798" y="1009403"/>
          <a:ext cx="181043" cy="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634904" cy="202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latin typeface="Segoe UI" pitchFamily="34" charset="0"/>
              <a:cs typeface="Segoe UI" pitchFamily="34" charset="0"/>
            </a:rPr>
            <a:t>proc. BVP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7200000</xdr:colOff>
      <xdr:row>19</xdr:row>
      <xdr:rowOff>186240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634904" cy="202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latin typeface="Segoe UI" pitchFamily="34" charset="0"/>
              <a:cs typeface="Segoe UI" pitchFamily="34" charset="0"/>
            </a:rPr>
            <a:t>proc. BVP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91440</xdr:rowOff>
    </xdr:from>
    <xdr:to>
      <xdr:col>1</xdr:col>
      <xdr:colOff>5415240</xdr:colOff>
      <xdr:row>18</xdr:row>
      <xdr:rowOff>131040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68580</xdr:rowOff>
    </xdr:from>
    <xdr:to>
      <xdr:col>1</xdr:col>
      <xdr:colOff>5407620</xdr:colOff>
      <xdr:row>18</xdr:row>
      <xdr:rowOff>108180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3</xdr:row>
      <xdr:rowOff>30480</xdr:rowOff>
    </xdr:from>
    <xdr:to>
      <xdr:col>5</xdr:col>
      <xdr:colOff>675600</xdr:colOff>
      <xdr:row>20</xdr:row>
      <xdr:rowOff>3360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527573</xdr:colOff>
      <xdr:row>12</xdr:row>
      <xdr:rowOff>79336</xdr:rowOff>
    </xdr:from>
    <xdr:to>
      <xdr:col>5</xdr:col>
      <xdr:colOff>372593</xdr:colOff>
      <xdr:row>29</xdr:row>
      <xdr:rowOff>52216</xdr:rowOff>
    </xdr:to>
    <xdr:graphicFrame macro="">
      <xdr:nvGraphicFramePr>
        <xdr:cNvPr id="3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154719</xdr:colOff>
      <xdr:row>3</xdr:row>
      <xdr:rowOff>117282</xdr:rowOff>
    </xdr:from>
    <xdr:to>
      <xdr:col>1</xdr:col>
      <xdr:colOff>5554719</xdr:colOff>
      <xdr:row>20</xdr:row>
      <xdr:rowOff>90162</xdr:rowOff>
    </xdr:to>
    <xdr:grpSp>
      <xdr:nvGrpSpPr>
        <xdr:cNvPr id="9" name="Grupė 8"/>
        <xdr:cNvGrpSpPr/>
      </xdr:nvGrpSpPr>
      <xdr:grpSpPr>
        <a:xfrm>
          <a:off x="840519" y="755457"/>
          <a:ext cx="5400000" cy="3535230"/>
          <a:chOff x="764319" y="734502"/>
          <a:chExt cx="5400000" cy="3240000"/>
        </a:xfrm>
      </xdr:grpSpPr>
      <xdr:sp macro="" textlink="">
        <xdr:nvSpPr>
          <xdr:cNvPr id="5" name="Stačiakampis 4"/>
          <xdr:cNvSpPr/>
        </xdr:nvSpPr>
        <xdr:spPr>
          <a:xfrm>
            <a:off x="3288859" y="1017249"/>
            <a:ext cx="2677602" cy="2383426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/>
          <xdr:cNvGraphicFramePr/>
        </xdr:nvGraphicFramePr>
        <xdr:xfrm>
          <a:off x="764319" y="734502"/>
          <a:ext cx="5400000" cy="32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3</xdr:row>
      <xdr:rowOff>0</xdr:rowOff>
    </xdr:from>
    <xdr:to>
      <xdr:col>1</xdr:col>
      <xdr:colOff>6011460</xdr:colOff>
      <xdr:row>23</xdr:row>
      <xdr:rowOff>52800</xdr:rowOff>
    </xdr:to>
    <xdr:grpSp>
      <xdr:nvGrpSpPr>
        <xdr:cNvPr id="14" name="Grupė 13"/>
        <xdr:cNvGrpSpPr/>
      </xdr:nvGrpSpPr>
      <xdr:grpSpPr>
        <a:xfrm>
          <a:off x="922020" y="647700"/>
          <a:ext cx="5760000" cy="4320000"/>
          <a:chOff x="609600" y="616226"/>
          <a:chExt cx="5760000" cy="4320000"/>
        </a:xfrm>
      </xdr:grpSpPr>
      <xdr:sp macro="" textlink="">
        <xdr:nvSpPr>
          <xdr:cNvPr id="7" name="Stačiakampis 6"/>
          <xdr:cNvSpPr/>
        </xdr:nvSpPr>
        <xdr:spPr>
          <a:xfrm>
            <a:off x="2430208" y="1005633"/>
            <a:ext cx="1105773" cy="3147977"/>
          </a:xfrm>
          <a:prstGeom prst="rect">
            <a:avLst/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lt-LT" sz="1000"/>
          </a:p>
        </xdr:txBody>
      </xdr:sp>
      <xdr:graphicFrame macro="">
        <xdr:nvGraphicFramePr>
          <xdr:cNvPr id="6" name="Diagrama 5"/>
          <xdr:cNvGraphicFramePr>
            <a:graphicFrameLocks/>
          </xdr:cNvGraphicFramePr>
        </xdr:nvGraphicFramePr>
        <xdr:xfrm>
          <a:off x="609600" y="616226"/>
          <a:ext cx="5760000" cy="43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0.7591</cdr:x>
      <cdr:y>0.08738</cdr:y>
    </cdr:from>
    <cdr:to>
      <cdr:x>0.7624</cdr:x>
      <cdr:y>0.82136</cdr:y>
    </cdr:to>
    <cdr:cxnSp macro="">
      <cdr:nvCxnSpPr>
        <cdr:cNvPr id="4" name="Tiesioji jungtis 3"/>
        <cdr:cNvCxnSpPr/>
      </cdr:nvCxnSpPr>
      <cdr:spPr>
        <a:xfrm xmlns:a="http://schemas.openxmlformats.org/drawingml/2006/main">
          <a:off x="4371975" y="381000"/>
          <a:ext cx="19050" cy="32004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86776F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502920</xdr:colOff>
      <xdr:row>3</xdr:row>
      <xdr:rowOff>30480</xdr:rowOff>
    </xdr:from>
    <xdr:to>
      <xdr:col>1</xdr:col>
      <xdr:colOff>6262920</xdr:colOff>
      <xdr:row>23</xdr:row>
      <xdr:rowOff>83280</xdr:rowOff>
    </xdr:to>
    <xdr:grpSp>
      <xdr:nvGrpSpPr>
        <xdr:cNvPr id="7" name="Grupė 6"/>
        <xdr:cNvGrpSpPr/>
      </xdr:nvGrpSpPr>
      <xdr:grpSpPr>
        <a:xfrm>
          <a:off x="1173480" y="678180"/>
          <a:ext cx="5760000" cy="4320000"/>
          <a:chOff x="1112520" y="650590"/>
          <a:chExt cx="5760000" cy="4344174"/>
        </a:xfrm>
      </xdr:grpSpPr>
      <xdr:sp macro="" textlink="">
        <xdr:nvSpPr>
          <xdr:cNvPr id="5" name="Stačiakampis 4"/>
          <xdr:cNvSpPr/>
        </xdr:nvSpPr>
        <xdr:spPr>
          <a:xfrm>
            <a:off x="2979682" y="1103029"/>
            <a:ext cx="1119877" cy="3448465"/>
          </a:xfrm>
          <a:prstGeom prst="rect">
            <a:avLst/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lt-LT" sz="1000"/>
          </a:p>
        </xdr:txBody>
      </xdr:sp>
      <xdr:graphicFrame macro="">
        <xdr:nvGraphicFramePr>
          <xdr:cNvPr id="4" name="Diagrama 3"/>
          <xdr:cNvGraphicFramePr>
            <a:graphicFrameLocks/>
          </xdr:cNvGraphicFramePr>
        </xdr:nvGraphicFramePr>
        <xdr:xfrm>
          <a:off x="1112520" y="650590"/>
          <a:ext cx="5760000" cy="43441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0.76918</cdr:x>
      <cdr:y>0.10307</cdr:y>
    </cdr:from>
    <cdr:to>
      <cdr:x>0.76939</cdr:x>
      <cdr:y>0.89908</cdr:y>
    </cdr:to>
    <cdr:cxnSp macro="">
      <cdr:nvCxnSpPr>
        <cdr:cNvPr id="3" name="Tiesioji jungtis 2"/>
        <cdr:cNvCxnSpPr/>
      </cdr:nvCxnSpPr>
      <cdr:spPr>
        <a:xfrm xmlns:a="http://schemas.openxmlformats.org/drawingml/2006/main" flipH="1">
          <a:off x="4430486" y="445249"/>
          <a:ext cx="1201" cy="343877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elov\Desktop\MAC_DSA_IMF_LT_darbinis%202016%2005%2027_grafik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5">
          <cell r="U25" t="str">
            <v>iš viso 2016-2019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E3">
            <v>2005</v>
          </cell>
        </row>
        <row r="156">
          <cell r="B156" t="str">
            <v>Exchange rate depreciation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</row>
        <row r="157">
          <cell r="B157" t="str">
            <v>Other debt-creating flows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1.8855906381073943E-3</v>
          </cell>
          <cell r="P157">
            <v>2.860123245635708E-3</v>
          </cell>
          <cell r="Q157">
            <v>2.4716407674365785E-3</v>
          </cell>
          <cell r="R157">
            <v>2.3429572131209464E-3</v>
          </cell>
          <cell r="S157">
            <v>2.2205659026778876E-3</v>
          </cell>
          <cell r="T157">
            <v>2.1202964332299101E-3</v>
          </cell>
          <cell r="U157">
            <v>2.0298733793592209E-3</v>
          </cell>
          <cell r="V157">
            <v>9.8952871288711212E-3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51"/>
  <sheetViews>
    <sheetView showGridLines="0" showRowColHeaders="0" topLeftCell="A28" zoomScaleNormal="100" workbookViewId="0">
      <selection activeCell="B49" sqref="B49"/>
    </sheetView>
  </sheetViews>
  <sheetFormatPr defaultRowHeight="16.8" x14ac:dyDescent="0.4"/>
  <cols>
    <col min="1" max="1" width="5" customWidth="1"/>
    <col min="2" max="2" width="119.19921875" customWidth="1"/>
  </cols>
  <sheetData>
    <row r="1" spans="2:2" ht="96.6" customHeight="1" thickBot="1" x14ac:dyDescent="0.45"/>
    <row r="2" spans="2:2" x14ac:dyDescent="0.4">
      <c r="B2" s="27"/>
    </row>
    <row r="3" spans="2:2" ht="20.399999999999999" x14ac:dyDescent="0.45">
      <c r="B3" s="23" t="s">
        <v>14</v>
      </c>
    </row>
    <row r="4" spans="2:2" ht="9.6" customHeight="1" x14ac:dyDescent="0.45">
      <c r="B4" s="24"/>
    </row>
    <row r="5" spans="2:2" x14ac:dyDescent="0.4">
      <c r="B5" s="29" t="s">
        <v>11</v>
      </c>
    </row>
    <row r="6" spans="2:2" ht="9.6" customHeight="1" x14ac:dyDescent="0.4">
      <c r="B6" s="25"/>
    </row>
    <row r="7" spans="2:2" ht="20.399999999999999" x14ac:dyDescent="0.45">
      <c r="B7" s="23" t="s">
        <v>12</v>
      </c>
    </row>
    <row r="8" spans="2:2" ht="9.6" customHeight="1" x14ac:dyDescent="0.45">
      <c r="B8" s="24"/>
    </row>
    <row r="9" spans="2:2" x14ac:dyDescent="0.4">
      <c r="B9" s="26" t="s">
        <v>23</v>
      </c>
    </row>
    <row r="10" spans="2:2" x14ac:dyDescent="0.4">
      <c r="B10" s="32" t="s">
        <v>43</v>
      </c>
    </row>
    <row r="11" spans="2:2" x14ac:dyDescent="0.4">
      <c r="B11" s="32" t="s">
        <v>401</v>
      </c>
    </row>
    <row r="12" spans="2:2" x14ac:dyDescent="0.4">
      <c r="B12" s="26" t="s">
        <v>58</v>
      </c>
    </row>
    <row r="13" spans="2:2" ht="9.6" customHeight="1" x14ac:dyDescent="0.4">
      <c r="B13" s="26"/>
    </row>
    <row r="14" spans="2:2" ht="20.399999999999999" x14ac:dyDescent="0.45">
      <c r="B14" s="23" t="s">
        <v>13</v>
      </c>
    </row>
    <row r="15" spans="2:2" ht="9.6" customHeight="1" x14ac:dyDescent="0.45">
      <c r="B15" s="24"/>
    </row>
    <row r="16" spans="2:2" x14ac:dyDescent="0.4">
      <c r="B16" s="26" t="s">
        <v>68</v>
      </c>
    </row>
    <row r="17" spans="2:2" x14ac:dyDescent="0.4">
      <c r="B17" s="26" t="s">
        <v>74</v>
      </c>
    </row>
    <row r="18" spans="2:2" x14ac:dyDescent="0.4">
      <c r="B18" s="26" t="s">
        <v>77</v>
      </c>
    </row>
    <row r="19" spans="2:2" x14ac:dyDescent="0.4">
      <c r="B19" s="26" t="s">
        <v>106</v>
      </c>
    </row>
    <row r="20" spans="2:2" x14ac:dyDescent="0.4">
      <c r="B20" s="26" t="s">
        <v>109</v>
      </c>
    </row>
    <row r="21" spans="2:2" x14ac:dyDescent="0.4">
      <c r="B21" s="26" t="s">
        <v>110</v>
      </c>
    </row>
    <row r="22" spans="2:2" x14ac:dyDescent="0.4">
      <c r="B22" s="26" t="s">
        <v>113</v>
      </c>
    </row>
    <row r="23" spans="2:2" x14ac:dyDescent="0.4">
      <c r="B23" s="26" t="s">
        <v>129</v>
      </c>
    </row>
    <row r="24" spans="2:2" x14ac:dyDescent="0.4">
      <c r="B24" s="111" t="s">
        <v>403</v>
      </c>
    </row>
    <row r="25" spans="2:2" x14ac:dyDescent="0.4">
      <c r="B25" s="110" t="s">
        <v>138</v>
      </c>
    </row>
    <row r="26" spans="2:2" x14ac:dyDescent="0.4">
      <c r="B26" s="110" t="s">
        <v>141</v>
      </c>
    </row>
    <row r="27" spans="2:2" x14ac:dyDescent="0.4">
      <c r="B27" s="110" t="s">
        <v>149</v>
      </c>
    </row>
    <row r="28" spans="2:2" x14ac:dyDescent="0.4">
      <c r="B28" s="110" t="s">
        <v>152</v>
      </c>
    </row>
    <row r="29" spans="2:2" x14ac:dyDescent="0.4">
      <c r="B29" s="110" t="s">
        <v>155</v>
      </c>
    </row>
    <row r="30" spans="2:2" x14ac:dyDescent="0.4">
      <c r="B30" s="110" t="s">
        <v>190</v>
      </c>
    </row>
    <row r="31" spans="2:2" x14ac:dyDescent="0.4">
      <c r="B31" s="110" t="s">
        <v>320</v>
      </c>
    </row>
    <row r="32" spans="2:2" x14ac:dyDescent="0.4">
      <c r="B32" s="110" t="s">
        <v>338</v>
      </c>
    </row>
    <row r="33" spans="2:2" x14ac:dyDescent="0.4">
      <c r="B33" s="110" t="s">
        <v>337</v>
      </c>
    </row>
    <row r="34" spans="2:2" x14ac:dyDescent="0.4">
      <c r="B34" s="110" t="s">
        <v>335</v>
      </c>
    </row>
    <row r="35" spans="2:2" x14ac:dyDescent="0.4">
      <c r="B35" s="110" t="s">
        <v>336</v>
      </c>
    </row>
    <row r="36" spans="2:2" ht="9.6" customHeight="1" x14ac:dyDescent="0.4">
      <c r="B36" s="26"/>
    </row>
    <row r="37" spans="2:2" ht="20.399999999999999" x14ac:dyDescent="0.45">
      <c r="B37" s="23" t="s">
        <v>15</v>
      </c>
    </row>
    <row r="38" spans="2:2" ht="9.6" customHeight="1" x14ac:dyDescent="0.45">
      <c r="B38" s="24"/>
    </row>
    <row r="39" spans="2:2" x14ac:dyDescent="0.4">
      <c r="B39" s="110" t="s">
        <v>341</v>
      </c>
    </row>
    <row r="40" spans="2:2" x14ac:dyDescent="0.4">
      <c r="B40" s="110" t="s">
        <v>357</v>
      </c>
    </row>
    <row r="41" spans="2:2" x14ac:dyDescent="0.4">
      <c r="B41" s="110" t="s">
        <v>405</v>
      </c>
    </row>
    <row r="42" spans="2:2" x14ac:dyDescent="0.4">
      <c r="B42" s="110" t="s">
        <v>406</v>
      </c>
    </row>
    <row r="43" spans="2:2" ht="9.6" customHeight="1" x14ac:dyDescent="0.4">
      <c r="B43" s="26"/>
    </row>
    <row r="44" spans="2:2" ht="20.399999999999999" x14ac:dyDescent="0.45">
      <c r="B44" s="23" t="s">
        <v>16</v>
      </c>
    </row>
    <row r="45" spans="2:2" ht="9.6" customHeight="1" x14ac:dyDescent="0.45">
      <c r="B45" s="24"/>
    </row>
    <row r="46" spans="2:2" x14ac:dyDescent="0.4">
      <c r="B46" s="110" t="s">
        <v>379</v>
      </c>
    </row>
    <row r="47" spans="2:2" x14ac:dyDescent="0.4">
      <c r="B47" s="110" t="s">
        <v>389</v>
      </c>
    </row>
    <row r="48" spans="2:2" x14ac:dyDescent="0.4">
      <c r="B48" s="110" t="s">
        <v>395</v>
      </c>
    </row>
    <row r="49" spans="2:2" x14ac:dyDescent="0.4">
      <c r="B49" s="110" t="s">
        <v>394</v>
      </c>
    </row>
    <row r="50" spans="2:2" x14ac:dyDescent="0.4">
      <c r="B50" s="110" t="s">
        <v>393</v>
      </c>
    </row>
    <row r="51" spans="2:2" ht="9.6" customHeight="1" thickBot="1" x14ac:dyDescent="0.45">
      <c r="B51" s="28"/>
    </row>
  </sheetData>
  <hyperlinks>
    <hyperlink ref="B9" location="'1 lentelė'!A1" display="1 lentelė.    VS fiskaliniai rodikliai pagal subsektorius"/>
    <hyperlink ref="B10" location="'2 lentelė'!A1" display="2 lentelė.    VS fiskaliniai rodikliai"/>
    <hyperlink ref="B11" location="'1 pav.'!A1" display="1 pav.         VS skola"/>
    <hyperlink ref="B12" location="'3 lentelė'!A1" display="3 lentelė.    VS skolos nominalia verte ir nominalaus BVP metinis pokytis"/>
    <hyperlink ref="B16" location="'2 pav.'!A1" display="2 pav.        Grynosios migracijos istorinė raida ir ateities perspektyvos"/>
    <hyperlink ref="B17" location="'3 pav.'!A1" display="3 pav.        IFI 2016 demografinės projekcijos"/>
    <hyperlink ref="B18" location="'4 pav.'!_Ref452388731" display="4 pav.      Senėjimo rodiklio raida"/>
    <hyperlink ref="B19" location="'4 lentelė'!_Ref451963036" display="4 lentelė.   Makroekonominės ir demografinės projekcijos"/>
    <hyperlink ref="B20" location="'5 pav.'!A1" display="5 pav.       Potencialaus BVP metinis augimo tempas ir jo kaitos veiksniai"/>
    <hyperlink ref="B21" location="'6 pav.'!_Ref451962712" display="6 pav.      Gyventojų skaičius metų pradžioje"/>
    <hyperlink ref="B22" location="'7 pav.'!A1" display="7 pav.        Metinis realaus BVP augimo tempas"/>
    <hyperlink ref="B23" location="'5 lentelė'!A1" display="5 lentelė.    VS pajamos ir išlaidos"/>
    <hyperlink ref="B24" location="'8 pav.'!A1" display="8 pav.        Valdžios sektoriaus pajamos, išlaidos ir pirminis balansas"/>
    <hyperlink ref="B25" location="'6 lentelė'!A1" display="6 lentelė.    Išlaidų pensijoms projekcijos"/>
    <hyperlink ref="B26" location="'9 pav.'!A1" display="9 pav.      Išlaidų sveikatos apsaugai projekcijų schema"/>
    <hyperlink ref="B27" location="'10 pav.'!A1" display="10 pav.      Išlaidų sveikatos apsaugai pagal amžiaus grupę ir lytį pasiskirstymas  "/>
    <hyperlink ref="B28" location="'7 lentelė'!A1" display="7 lentelė.    Išlaidų sveikatos apsaugai projekcijų palyginimas"/>
    <hyperlink ref="B29" location="'8 lentelė'!A1" display="8 lentelė.    Išlaidų ilgalaikei sveikatos priežiūrai projekcijų palyginimas"/>
    <hyperlink ref="B30" location="'9 lentelė'!A1" display="9 lentelė.    Tarptautinį standartizuotą švietimo klasifikatorių ISCED 2011"/>
    <hyperlink ref="B31" location="'10 lentelė'!A1" display="10 lentelė.  2013 metų valdžios sektoriaus išlaidos* švietimui vienam mokiniui / studentui, EUR pakoreguota pagal PGP"/>
    <hyperlink ref="B32" location="'11 lentelė'!A1" display="11 lentelė.    Moksleivių, studentų skaičius pagal ISCED 2011"/>
    <hyperlink ref="B33" location="'12 lentelė'!A1" display="12 lentelė.    Mokytojų ir dėstytojų skaičius pagal ISCED 2011"/>
    <hyperlink ref="B35" location="'13 lentelė'!A1" display="13 lentelė.    Susijusių su amžiumi išlaidų švietimui projekcijų palyginimas"/>
    <hyperlink ref="B34" location="'11 pav.'!A1" display="11 pav.      Išlaidų švietimui projekcijos pagal ISCED klasifikatorių"/>
    <hyperlink ref="B39" location="'12 pav.'!A1" display="12 pav.      VS skola, 2016-2036 m."/>
    <hyperlink ref="B40" location="'14 lentelė'!A1" display="14 lentelė.    VS skolos ir jos kaitos veiksnių dinamika 2016-2036"/>
    <hyperlink ref="B41" location="'13 pav.'!A1" display="13 pav.      Valdžios sektoriaus skolos kaitos veiksnių dinamika, 2005-2019 m"/>
    <hyperlink ref="B42" location="'14 pav.'!A1" display="14 pav.      Valdžios sektoriaus skolos kaitos veiksnių dinamika, 2016-2036 m."/>
    <hyperlink ref="B46" location="'15 lentelė'!A1" display="15 lentelė.   VS finansų tvarumo rizikos kategorijos"/>
    <hyperlink ref="B48" location="'17 lentelė'!A1" display="17 lentelė.    Ilgo laikotarpio VS finansų tvarumo rizikos rodiklis (S2)"/>
    <hyperlink ref="B47" location="'16 lentelė'!A1" display="16 lentelė.   Vidutinio laikotarpio VS finansų tvarumo rizikos rodiklis (S1)"/>
    <hyperlink ref="B49" location="'15 pav.'!A1" display="15 pav.     Vidutinio laikotarpio VS finansų tvarumo rizikos rodiklio istorinė kaita"/>
    <hyperlink ref="B50" location="'16 pav.'!A1" display="16 pav.     Ilgo laikotarpio VS finansų tvarumo rizikos rodiklio istorinė kait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47"/>
  <sheetViews>
    <sheetView showGridLines="0" showRowColHeaders="0" topLeftCell="A4" zoomScaleNormal="100" workbookViewId="0">
      <selection sqref="A1:B1"/>
    </sheetView>
  </sheetViews>
  <sheetFormatPr defaultRowHeight="16.8" x14ac:dyDescent="0.4"/>
  <cols>
    <col min="2" max="2" width="95.19921875" customWidth="1"/>
    <col min="3" max="3" width="10.19921875" customWidth="1"/>
    <col min="4" max="4" width="10.5" customWidth="1"/>
    <col min="5" max="8" width="12.5" customWidth="1"/>
  </cols>
  <sheetData>
    <row r="1" spans="1:8" x14ac:dyDescent="0.4">
      <c r="A1" s="179" t="s">
        <v>31</v>
      </c>
      <c r="B1" s="179"/>
    </row>
    <row r="2" spans="1:8" ht="17.399999999999999" thickBot="1" x14ac:dyDescent="0.45"/>
    <row r="3" spans="1:8" x14ac:dyDescent="0.4">
      <c r="B3" s="53" t="s">
        <v>66</v>
      </c>
      <c r="C3" s="61"/>
      <c r="D3" s="50" t="s">
        <v>53</v>
      </c>
    </row>
    <row r="4" spans="1:8" ht="67.2" x14ac:dyDescent="0.4">
      <c r="D4" s="55"/>
      <c r="E4" s="60" t="s">
        <v>0</v>
      </c>
      <c r="F4" s="60" t="s">
        <v>1</v>
      </c>
      <c r="G4" s="60" t="s">
        <v>2</v>
      </c>
      <c r="H4" s="60" t="s">
        <v>3</v>
      </c>
    </row>
    <row r="5" spans="1:8" x14ac:dyDescent="0.4">
      <c r="D5" s="55" t="s">
        <v>4</v>
      </c>
      <c r="E5" s="84">
        <f>AVERAGE(E7:E15)</f>
        <v>3.6741343045956509</v>
      </c>
      <c r="F5" s="84">
        <f>AVERAGE(F7:F15)</f>
        <v>-0.2058787408336048</v>
      </c>
      <c r="G5" s="84">
        <f>AVERAGE(G7:G15)</f>
        <v>1.5154566694407565</v>
      </c>
      <c r="H5" s="84">
        <f>AVERAGE(H7:H15)</f>
        <v>4.9837122332028265</v>
      </c>
    </row>
    <row r="6" spans="1:8" x14ac:dyDescent="0.4">
      <c r="D6" s="55"/>
      <c r="E6" s="85"/>
      <c r="F6" s="85"/>
      <c r="G6" s="85"/>
      <c r="H6" s="85"/>
    </row>
    <row r="7" spans="1:8" x14ac:dyDescent="0.4">
      <c r="D7" s="55">
        <v>2000</v>
      </c>
      <c r="E7" s="84">
        <v>4.14662407099215</v>
      </c>
      <c r="F7" s="84">
        <v>-0.25457009815977399</v>
      </c>
      <c r="G7" s="84">
        <v>0.56934449839697898</v>
      </c>
      <c r="H7" s="84">
        <v>4.4613984712293897</v>
      </c>
    </row>
    <row r="8" spans="1:8" x14ac:dyDescent="0.4">
      <c r="D8" s="55">
        <v>2001</v>
      </c>
      <c r="E8" s="84">
        <v>4.0516941834971503</v>
      </c>
      <c r="F8" s="84">
        <v>-0.16105867550959299</v>
      </c>
      <c r="G8" s="84">
        <v>0.79915213615353697</v>
      </c>
      <c r="H8" s="84">
        <v>4.6897876441411404</v>
      </c>
    </row>
    <row r="9" spans="1:8" x14ac:dyDescent="0.4">
      <c r="D9" s="55">
        <v>2002</v>
      </c>
      <c r="E9" s="84">
        <v>4.2235687122816197</v>
      </c>
      <c r="F9" s="84">
        <v>-0.132073254087231</v>
      </c>
      <c r="G9" s="84">
        <v>0.999649525898192</v>
      </c>
      <c r="H9" s="84">
        <v>5.0911449840926402</v>
      </c>
    </row>
    <row r="10" spans="1:8" x14ac:dyDescent="0.4">
      <c r="D10" s="55">
        <v>2003</v>
      </c>
      <c r="E10" s="84">
        <v>4.1367651288701701</v>
      </c>
      <c r="F10" s="84">
        <v>-0.121545797707199</v>
      </c>
      <c r="G10" s="84">
        <v>1.23208250629313</v>
      </c>
      <c r="H10" s="84">
        <v>5.2473018374561402</v>
      </c>
    </row>
    <row r="11" spans="1:8" x14ac:dyDescent="0.4">
      <c r="D11" s="55">
        <v>2004</v>
      </c>
      <c r="E11" s="84">
        <v>3.98416081768928</v>
      </c>
      <c r="F11" s="84">
        <v>-8.9200369276681998E-2</v>
      </c>
      <c r="G11" s="84">
        <v>1.55377293631379</v>
      </c>
      <c r="H11" s="84">
        <v>5.4487333847262596</v>
      </c>
    </row>
    <row r="12" spans="1:8" x14ac:dyDescent="0.4">
      <c r="D12" s="55">
        <v>2005</v>
      </c>
      <c r="E12" s="84">
        <v>3.7217969435180098</v>
      </c>
      <c r="F12" s="84">
        <v>-0.23832881123496399</v>
      </c>
      <c r="G12" s="84">
        <v>1.65171500088713</v>
      </c>
      <c r="H12" s="84">
        <v>5.1351831331700701</v>
      </c>
    </row>
    <row r="13" spans="1:8" x14ac:dyDescent="0.4">
      <c r="D13" s="55">
        <v>2006</v>
      </c>
      <c r="E13" s="84">
        <v>3.2589648441150301</v>
      </c>
      <c r="F13" s="84">
        <v>-0.57968720020994602</v>
      </c>
      <c r="G13" s="84">
        <v>2.1119287057062901</v>
      </c>
      <c r="H13" s="84">
        <v>4.79120634961152</v>
      </c>
    </row>
    <row r="14" spans="1:8" x14ac:dyDescent="0.4">
      <c r="D14" s="55">
        <v>2007</v>
      </c>
      <c r="E14" s="84">
        <v>2.8426374136697601</v>
      </c>
      <c r="F14" s="84">
        <v>-0.28698082345340398</v>
      </c>
      <c r="G14" s="84">
        <v>2.6345502665323202</v>
      </c>
      <c r="H14" s="84">
        <v>5.1902068567485999</v>
      </c>
    </row>
    <row r="15" spans="1:8" x14ac:dyDescent="0.4">
      <c r="D15" s="55">
        <v>2008</v>
      </c>
      <c r="E15" s="84">
        <v>2.7009966267276901</v>
      </c>
      <c r="F15" s="84">
        <v>1.0536362136349399E-2</v>
      </c>
      <c r="G15" s="84">
        <v>2.0869144487854401</v>
      </c>
      <c r="H15" s="84">
        <v>4.7984474376496697</v>
      </c>
    </row>
    <row r="16" spans="1:8" x14ac:dyDescent="0.4">
      <c r="D16" s="55">
        <v>2009</v>
      </c>
      <c r="E16" s="84">
        <v>2.4900199884101402</v>
      </c>
      <c r="F16" s="84">
        <v>-0.14817807141650899</v>
      </c>
      <c r="G16" s="84">
        <v>0.44245655054890398</v>
      </c>
      <c r="H16" s="84">
        <v>2.7842984675425302</v>
      </c>
    </row>
    <row r="17" spans="2:8" x14ac:dyDescent="0.4">
      <c r="D17" s="55">
        <v>2010</v>
      </c>
      <c r="E17" s="84">
        <v>1.5261981561985201</v>
      </c>
      <c r="F17" s="84">
        <v>-7.8540092785146898E-2</v>
      </c>
      <c r="G17" s="84">
        <v>0.374914811655919</v>
      </c>
      <c r="H17" s="84">
        <v>1.82257287506928</v>
      </c>
    </row>
    <row r="18" spans="2:8" x14ac:dyDescent="0.4">
      <c r="D18" s="55">
        <v>2011</v>
      </c>
      <c r="E18" s="84">
        <v>1.3845020436245901</v>
      </c>
      <c r="F18" s="84">
        <v>-1.15533566688009</v>
      </c>
      <c r="G18" s="84">
        <v>0.79588830240633202</v>
      </c>
      <c r="H18" s="84">
        <v>1.02505467915072</v>
      </c>
    </row>
    <row r="19" spans="2:8" x14ac:dyDescent="0.4">
      <c r="D19" s="55">
        <v>2012</v>
      </c>
      <c r="E19" s="84">
        <v>1.45975037066876</v>
      </c>
      <c r="F19" s="84">
        <v>-1.0713922435925201</v>
      </c>
      <c r="G19" s="84">
        <v>0.66599713350817002</v>
      </c>
      <c r="H19" s="84">
        <v>1.05435526058439</v>
      </c>
    </row>
    <row r="20" spans="2:8" x14ac:dyDescent="0.4">
      <c r="D20" s="55">
        <v>2013</v>
      </c>
      <c r="E20" s="84">
        <v>1.22574743512604</v>
      </c>
      <c r="F20" s="84">
        <v>-0.121338027902538</v>
      </c>
      <c r="G20" s="84">
        <v>0.813601296269162</v>
      </c>
      <c r="H20" s="84">
        <v>1.9180107034927101</v>
      </c>
    </row>
    <row r="21" spans="2:8" x14ac:dyDescent="0.4">
      <c r="D21" s="55">
        <v>2014</v>
      </c>
      <c r="E21" s="84">
        <v>1.3021940176693101</v>
      </c>
      <c r="F21" s="84">
        <v>-1.5721941616448E-2</v>
      </c>
      <c r="G21" s="84">
        <v>0.88716035698018203</v>
      </c>
      <c r="H21" s="84">
        <v>2.1736324330330299</v>
      </c>
    </row>
    <row r="22" spans="2:8" x14ac:dyDescent="0.4">
      <c r="D22" s="55">
        <v>2015</v>
      </c>
      <c r="E22" s="84">
        <v>1.2803884954034299</v>
      </c>
      <c r="F22" s="84">
        <v>0.12673998550292201</v>
      </c>
      <c r="G22" s="84">
        <v>1.0916452552862499</v>
      </c>
      <c r="H22" s="84">
        <v>2.4987737361925602</v>
      </c>
    </row>
    <row r="23" spans="2:8" x14ac:dyDescent="0.4">
      <c r="D23" s="55">
        <v>2016</v>
      </c>
      <c r="E23" s="84">
        <v>1.48219760379055</v>
      </c>
      <c r="F23" s="84">
        <v>-0.26065922734755897</v>
      </c>
      <c r="G23" s="84">
        <v>1.1363978907729599</v>
      </c>
      <c r="H23" s="84">
        <v>2.3579362672160502</v>
      </c>
    </row>
    <row r="24" spans="2:8" x14ac:dyDescent="0.4">
      <c r="C24" s="62"/>
      <c r="D24" s="55">
        <v>2017</v>
      </c>
      <c r="E24" s="84">
        <v>1.7196486612691599</v>
      </c>
      <c r="F24" s="84">
        <v>-0.40700695767850398</v>
      </c>
      <c r="G24" s="84">
        <v>1.15640681190246</v>
      </c>
      <c r="H24" s="84">
        <v>2.4690485154931001</v>
      </c>
    </row>
    <row r="25" spans="2:8" x14ac:dyDescent="0.4">
      <c r="D25" s="55">
        <v>2018</v>
      </c>
      <c r="E25" s="84">
        <v>1.91940329908533</v>
      </c>
      <c r="F25" s="84">
        <v>-0.45687191314209402</v>
      </c>
      <c r="G25" s="84">
        <v>1.1768362696986401</v>
      </c>
      <c r="H25" s="84">
        <v>2.6393676556418502</v>
      </c>
    </row>
    <row r="26" spans="2:8" x14ac:dyDescent="0.4">
      <c r="D26" s="55">
        <v>2019</v>
      </c>
      <c r="E26" s="84">
        <v>2.0712438035479899</v>
      </c>
      <c r="F26" s="84">
        <v>-0.62400851106951905</v>
      </c>
      <c r="G26" s="84">
        <v>1.18917887890084</v>
      </c>
      <c r="H26" s="84">
        <v>2.6364141713793598</v>
      </c>
    </row>
    <row r="27" spans="2:8" ht="17.399999999999999" thickBot="1" x14ac:dyDescent="0.45">
      <c r="B27" s="54" t="s">
        <v>60</v>
      </c>
      <c r="D27" s="55">
        <v>2020</v>
      </c>
      <c r="E27" s="84">
        <v>2.1649826535300201</v>
      </c>
      <c r="F27" s="84">
        <v>-0.71254263689866004</v>
      </c>
      <c r="G27" s="84">
        <v>1.19177450762764</v>
      </c>
      <c r="H27" s="84">
        <v>2.6442145242590702</v>
      </c>
    </row>
    <row r="28" spans="2:8" x14ac:dyDescent="0.4">
      <c r="D28" s="55">
        <v>2021</v>
      </c>
      <c r="E28" s="84">
        <v>2.2091210209878902</v>
      </c>
      <c r="F28" s="84">
        <v>-0.94925571828366595</v>
      </c>
      <c r="G28" s="84">
        <v>1.1783536685460401</v>
      </c>
      <c r="H28" s="84">
        <v>2.4382189712500901</v>
      </c>
    </row>
    <row r="29" spans="2:8" x14ac:dyDescent="0.4">
      <c r="D29" s="55">
        <v>2022</v>
      </c>
      <c r="E29" s="84">
        <v>2.2115010076710901</v>
      </c>
      <c r="F29" s="84">
        <v>-1.0880648568951301</v>
      </c>
      <c r="G29" s="84">
        <v>1.15252403886113</v>
      </c>
      <c r="H29" s="84">
        <v>2.2759601896371602</v>
      </c>
    </row>
    <row r="30" spans="2:8" x14ac:dyDescent="0.4">
      <c r="D30" s="55">
        <v>2023</v>
      </c>
      <c r="E30" s="84">
        <v>2.1838460928213599</v>
      </c>
      <c r="F30" s="84">
        <v>-1.2155603285349299</v>
      </c>
      <c r="G30" s="84">
        <v>1.1162475084448</v>
      </c>
      <c r="H30" s="84">
        <v>2.0845332727313699</v>
      </c>
    </row>
    <row r="31" spans="2:8" x14ac:dyDescent="0.4">
      <c r="D31" s="55">
        <v>2024</v>
      </c>
      <c r="E31" s="84">
        <v>2.1372236217623599</v>
      </c>
      <c r="F31" s="84">
        <v>-1.33325896013218</v>
      </c>
      <c r="G31" s="84">
        <v>1.0720009407915601</v>
      </c>
      <c r="H31" s="84">
        <v>1.8759656024215501</v>
      </c>
    </row>
    <row r="32" spans="2:8" x14ac:dyDescent="0.4">
      <c r="D32" s="55">
        <v>2025</v>
      </c>
      <c r="E32" s="84">
        <v>2.0790009683520898</v>
      </c>
      <c r="F32" s="84">
        <v>-1.3648464801087801</v>
      </c>
      <c r="G32" s="84">
        <v>1.0243334266686599</v>
      </c>
      <c r="H32" s="84">
        <v>1.7384879149119501</v>
      </c>
    </row>
    <row r="33" spans="4:8" x14ac:dyDescent="0.4">
      <c r="D33" s="55">
        <v>2026</v>
      </c>
      <c r="E33" s="84">
        <v>2.0171943550440798</v>
      </c>
      <c r="F33" s="84">
        <v>-1.44159145695744</v>
      </c>
      <c r="G33" s="84">
        <v>0.97358597806078895</v>
      </c>
      <c r="H33" s="84">
        <v>1.5491888761475801</v>
      </c>
    </row>
    <row r="34" spans="4:8" x14ac:dyDescent="0.4">
      <c r="D34" s="55">
        <v>2027</v>
      </c>
      <c r="E34" s="84">
        <v>1.95511722827115</v>
      </c>
      <c r="F34" s="84">
        <v>-1.4438262428484401</v>
      </c>
      <c r="G34" s="84">
        <v>0.92320521333751004</v>
      </c>
      <c r="H34" s="84">
        <v>1.4344961987601901</v>
      </c>
    </row>
    <row r="35" spans="4:8" x14ac:dyDescent="0.4">
      <c r="D35" s="55">
        <v>2028</v>
      </c>
      <c r="E35" s="84">
        <v>1.8952463146745899</v>
      </c>
      <c r="F35" s="84">
        <v>-1.3489217897999799</v>
      </c>
      <c r="G35" s="84">
        <v>0.87659603133997799</v>
      </c>
      <c r="H35" s="84">
        <v>1.42292055621453</v>
      </c>
    </row>
    <row r="36" spans="4:8" x14ac:dyDescent="0.4">
      <c r="D36" s="55">
        <v>2029</v>
      </c>
      <c r="E36" s="84">
        <v>1.8400844038585</v>
      </c>
      <c r="F36" s="84">
        <v>-1.2229956332655501</v>
      </c>
      <c r="G36" s="84">
        <v>0.83482062968126003</v>
      </c>
      <c r="H36" s="84">
        <v>1.4519094002741499</v>
      </c>
    </row>
    <row r="37" spans="4:8" x14ac:dyDescent="0.4">
      <c r="D37" s="55">
        <v>2030</v>
      </c>
      <c r="E37" s="84">
        <v>1.79155567188895</v>
      </c>
      <c r="F37" s="84">
        <v>-1.1659061479402899</v>
      </c>
      <c r="G37" s="84">
        <v>0.796030186226801</v>
      </c>
      <c r="H37" s="84">
        <v>1.42167971017563</v>
      </c>
    </row>
    <row r="38" spans="4:8" x14ac:dyDescent="0.4">
      <c r="D38" s="55">
        <v>2031</v>
      </c>
      <c r="E38" s="84">
        <v>1.7492794848604101</v>
      </c>
      <c r="F38" s="84">
        <v>-1.0715195031365199</v>
      </c>
      <c r="G38" s="84">
        <v>0.76123030879115505</v>
      </c>
      <c r="H38" s="84">
        <v>1.4389902905149301</v>
      </c>
    </row>
    <row r="39" spans="4:8" x14ac:dyDescent="0.4">
      <c r="D39" s="55">
        <v>2032</v>
      </c>
      <c r="E39" s="84">
        <v>1.7134375551276699</v>
      </c>
      <c r="F39" s="84">
        <v>-0.92830474296647403</v>
      </c>
      <c r="G39" s="84">
        <v>0.73150685099030699</v>
      </c>
      <c r="H39" s="84">
        <v>1.5166396631514001</v>
      </c>
    </row>
    <row r="40" spans="4:8" x14ac:dyDescent="0.4">
      <c r="D40" s="55">
        <v>2033</v>
      </c>
      <c r="E40" s="84">
        <v>1.6858306121431801</v>
      </c>
      <c r="F40" s="84">
        <v>-0.874875176075534</v>
      </c>
      <c r="G40" s="84">
        <v>0.70431891375231004</v>
      </c>
      <c r="H40" s="84">
        <v>1.5152743498200301</v>
      </c>
    </row>
    <row r="41" spans="4:8" x14ac:dyDescent="0.4">
      <c r="D41" s="55">
        <v>2034</v>
      </c>
      <c r="E41" s="84">
        <v>1.6652232228881501</v>
      </c>
      <c r="F41" s="84">
        <v>-0.75695177488569199</v>
      </c>
      <c r="G41" s="84">
        <v>0.681236474976465</v>
      </c>
      <c r="H41" s="84">
        <v>1.58950792297893</v>
      </c>
    </row>
    <row r="42" spans="4:8" x14ac:dyDescent="0.4">
      <c r="D42" s="55">
        <v>2035</v>
      </c>
      <c r="E42" s="84">
        <v>1.65219175237973</v>
      </c>
      <c r="F42" s="84">
        <v>-0.65501166259537003</v>
      </c>
      <c r="G42" s="84">
        <v>0.66165653965492699</v>
      </c>
      <c r="H42" s="84">
        <v>1.65883662943926</v>
      </c>
    </row>
    <row r="43" spans="4:8" x14ac:dyDescent="0.4">
      <c r="D43" s="55">
        <v>2036</v>
      </c>
      <c r="E43" s="84">
        <v>1.6457955845451999</v>
      </c>
      <c r="F43" s="84">
        <v>-0.56292654820242605</v>
      </c>
      <c r="G43" s="84">
        <v>0.64521875619880797</v>
      </c>
      <c r="H43" s="84">
        <v>1.72808779254172</v>
      </c>
    </row>
    <row r="44" spans="4:8" x14ac:dyDescent="0.4">
      <c r="D44" s="55"/>
      <c r="E44" s="86"/>
      <c r="F44" s="86"/>
      <c r="G44" s="86"/>
      <c r="H44" s="86"/>
    </row>
    <row r="45" spans="4:8" x14ac:dyDescent="0.4">
      <c r="D45" s="55" t="s">
        <v>5</v>
      </c>
      <c r="E45" s="84">
        <f t="shared" ref="E45:G45" si="0">AVERAGE(E23:E43)</f>
        <v>1.8947202342142593</v>
      </c>
      <c r="F45" s="84">
        <f t="shared" si="0"/>
        <v>-0.9469002985126066</v>
      </c>
      <c r="G45" s="84">
        <f t="shared" si="0"/>
        <v>0.95159332501071636</v>
      </c>
      <c r="H45" s="84">
        <f>AVERAGE(H23:H43)</f>
        <v>1.8994132607123764</v>
      </c>
    </row>
    <row r="47" spans="4:8" x14ac:dyDescent="0.4">
      <c r="D47" t="s">
        <v>65</v>
      </c>
      <c r="E47" s="63">
        <f>E45/E5</f>
        <v>0.51569160981522111</v>
      </c>
      <c r="F47" s="63">
        <f>F45/F5</f>
        <v>4.5993107140572125</v>
      </c>
      <c r="G47" s="63">
        <f>G45/G5</f>
        <v>0.62792512923637689</v>
      </c>
      <c r="H47" s="63">
        <f t="shared" ref="H47" si="1">H45/H5</f>
        <v>0.38112418451008789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ignoredErrors>
    <ignoredError sqref="E5:H5 E45:H4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39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6.69921875" customWidth="1"/>
    <col min="4" max="4" width="4.8984375" customWidth="1"/>
    <col min="5" max="5" width="7.3984375" style="1" customWidth="1"/>
    <col min="6" max="6" width="13.59765625" style="1" customWidth="1"/>
  </cols>
  <sheetData>
    <row r="1" spans="1:6" x14ac:dyDescent="0.4">
      <c r="A1" s="179" t="s">
        <v>31</v>
      </c>
      <c r="B1" s="179"/>
      <c r="D1" s="50" t="s">
        <v>53</v>
      </c>
    </row>
    <row r="2" spans="1:6" ht="17.399999999999999" thickBot="1" x14ac:dyDescent="0.45">
      <c r="D2" s="55"/>
      <c r="E2" s="56" t="s">
        <v>63</v>
      </c>
      <c r="F2" s="56" t="s">
        <v>108</v>
      </c>
    </row>
    <row r="3" spans="1:6" x14ac:dyDescent="0.4">
      <c r="B3" s="53" t="s">
        <v>107</v>
      </c>
      <c r="D3" s="55">
        <v>2000</v>
      </c>
      <c r="E3" s="70">
        <v>3.5120740000000001</v>
      </c>
      <c r="F3" s="57">
        <v>3.5120740000000001</v>
      </c>
    </row>
    <row r="4" spans="1:6" x14ac:dyDescent="0.4">
      <c r="B4" s="52"/>
      <c r="D4" s="55">
        <v>2001</v>
      </c>
      <c r="E4" s="70">
        <v>3.4869980000000003</v>
      </c>
      <c r="F4" s="57">
        <v>3.4869980000000003</v>
      </c>
    </row>
    <row r="5" spans="1:6" x14ac:dyDescent="0.4">
      <c r="D5" s="55">
        <v>2002</v>
      </c>
      <c r="E5" s="70">
        <v>3.454637</v>
      </c>
      <c r="F5" s="57">
        <v>3.454637</v>
      </c>
    </row>
    <row r="6" spans="1:6" x14ac:dyDescent="0.4">
      <c r="D6" s="55">
        <v>2003</v>
      </c>
      <c r="E6" s="70">
        <v>3.4314969999999998</v>
      </c>
      <c r="F6" s="57">
        <v>3.4314969999999998</v>
      </c>
    </row>
    <row r="7" spans="1:6" x14ac:dyDescent="0.4">
      <c r="D7" s="55">
        <v>2004</v>
      </c>
      <c r="E7" s="70">
        <v>3.3989289999999999</v>
      </c>
      <c r="F7" s="57">
        <v>3.3989289999999999</v>
      </c>
    </row>
    <row r="8" spans="1:6" x14ac:dyDescent="0.4">
      <c r="D8" s="55">
        <v>2005</v>
      </c>
      <c r="E8" s="70">
        <v>3.3552199999999996</v>
      </c>
      <c r="F8" s="57">
        <v>3.3552199999999996</v>
      </c>
    </row>
    <row r="9" spans="1:6" x14ac:dyDescent="0.4">
      <c r="D9" s="55">
        <v>2006</v>
      </c>
      <c r="E9" s="70">
        <v>3.2898350000000001</v>
      </c>
      <c r="F9" s="70">
        <v>3.2898350000000001</v>
      </c>
    </row>
    <row r="10" spans="1:6" x14ac:dyDescent="0.4">
      <c r="D10" s="55">
        <v>2007</v>
      </c>
      <c r="E10" s="70">
        <v>3.2499830000000003</v>
      </c>
      <c r="F10" s="70">
        <v>3.2499830000000003</v>
      </c>
    </row>
    <row r="11" spans="1:6" x14ac:dyDescent="0.4">
      <c r="D11" s="55">
        <v>2008</v>
      </c>
      <c r="E11" s="70">
        <v>3.2126049999999999</v>
      </c>
      <c r="F11" s="70">
        <v>3.2126049999999999</v>
      </c>
    </row>
    <row r="12" spans="1:6" x14ac:dyDescent="0.4">
      <c r="D12" s="55">
        <v>2009</v>
      </c>
      <c r="E12" s="70">
        <v>3.183856</v>
      </c>
      <c r="F12" s="70">
        <v>3.183856</v>
      </c>
    </row>
    <row r="13" spans="1:6" x14ac:dyDescent="0.4">
      <c r="D13" s="55">
        <v>2010</v>
      </c>
      <c r="E13" s="70">
        <v>3.1419760000000001</v>
      </c>
      <c r="F13" s="70">
        <v>3.1419760000000001</v>
      </c>
    </row>
    <row r="14" spans="1:6" x14ac:dyDescent="0.4">
      <c r="D14" s="55">
        <v>2011</v>
      </c>
      <c r="E14" s="70">
        <v>3.0525880000000001</v>
      </c>
      <c r="F14" s="70">
        <v>3.0525880000000001</v>
      </c>
    </row>
    <row r="15" spans="1:6" x14ac:dyDescent="0.4">
      <c r="D15" s="55">
        <v>2012</v>
      </c>
      <c r="E15" s="70">
        <v>3.003641</v>
      </c>
      <c r="F15" s="70">
        <v>3.003641</v>
      </c>
    </row>
    <row r="16" spans="1:6" x14ac:dyDescent="0.4">
      <c r="D16" s="55">
        <v>2013</v>
      </c>
      <c r="E16" s="70">
        <v>2.971905</v>
      </c>
      <c r="F16" s="70">
        <v>2.971905</v>
      </c>
    </row>
    <row r="17" spans="2:6" x14ac:dyDescent="0.4">
      <c r="D17" s="55">
        <v>2014</v>
      </c>
      <c r="E17" s="57">
        <v>2.9434720000000003</v>
      </c>
      <c r="F17" s="57">
        <v>2.9434720000000003</v>
      </c>
    </row>
    <row r="18" spans="2:6" x14ac:dyDescent="0.4">
      <c r="D18" s="55">
        <v>2015</v>
      </c>
      <c r="E18" s="57">
        <v>2.921262</v>
      </c>
      <c r="F18" s="57">
        <v>2.921262</v>
      </c>
    </row>
    <row r="19" spans="2:6" x14ac:dyDescent="0.4">
      <c r="D19" s="55">
        <v>2016</v>
      </c>
      <c r="E19" s="57">
        <v>2.8841680000000003</v>
      </c>
      <c r="F19" s="57">
        <v>2.8568060000000002</v>
      </c>
    </row>
    <row r="20" spans="2:6" x14ac:dyDescent="0.4">
      <c r="D20" s="55">
        <v>2017</v>
      </c>
      <c r="E20" s="57">
        <v>2.8535533999999996</v>
      </c>
      <c r="F20" s="57">
        <v>2.8118310000000002</v>
      </c>
    </row>
    <row r="21" spans="2:6" x14ac:dyDescent="0.4">
      <c r="D21" s="55">
        <v>2018</v>
      </c>
      <c r="E21" s="57">
        <v>2.8225677999999998</v>
      </c>
      <c r="F21" s="57">
        <v>2.7660089999999999</v>
      </c>
    </row>
    <row r="22" spans="2:6" x14ac:dyDescent="0.4">
      <c r="D22" s="55">
        <v>2019</v>
      </c>
      <c r="E22" s="57">
        <v>2.7909858000000001</v>
      </c>
      <c r="F22" s="57">
        <v>2.7189929999999998</v>
      </c>
    </row>
    <row r="23" spans="2:6" x14ac:dyDescent="0.4">
      <c r="D23" s="55">
        <v>2020</v>
      </c>
      <c r="E23" s="57">
        <v>2.7589752000000005</v>
      </c>
      <c r="F23" s="57">
        <v>2.6711080000000003</v>
      </c>
    </row>
    <row r="24" spans="2:6" x14ac:dyDescent="0.4">
      <c r="D24" s="55">
        <v>2021</v>
      </c>
      <c r="E24" s="57">
        <v>2.7264005999999998</v>
      </c>
      <c r="F24" s="57">
        <v>2.622217</v>
      </c>
    </row>
    <row r="25" spans="2:6" ht="17.399999999999999" thickBot="1" x14ac:dyDescent="0.45">
      <c r="B25" s="54" t="s">
        <v>69</v>
      </c>
      <c r="D25" s="55">
        <v>2022</v>
      </c>
      <c r="E25" s="57">
        <v>2.6934940000000003</v>
      </c>
      <c r="F25" s="57">
        <v>2.5727820000000001</v>
      </c>
    </row>
    <row r="26" spans="2:6" x14ac:dyDescent="0.4">
      <c r="D26" s="55">
        <v>2023</v>
      </c>
      <c r="E26" s="57">
        <v>2.6605411999999999</v>
      </c>
      <c r="F26" s="57">
        <v>2.5233719999999997</v>
      </c>
    </row>
    <row r="27" spans="2:6" x14ac:dyDescent="0.4">
      <c r="D27" s="55">
        <v>2024</v>
      </c>
      <c r="E27" s="57">
        <v>2.6276064000000003</v>
      </c>
      <c r="F27" s="57">
        <v>2.474126</v>
      </c>
    </row>
    <row r="28" spans="2:6" x14ac:dyDescent="0.4">
      <c r="D28" s="55">
        <v>2025</v>
      </c>
      <c r="E28" s="57">
        <v>2.5947746</v>
      </c>
      <c r="F28" s="57">
        <v>2.4252629999999997</v>
      </c>
    </row>
    <row r="29" spans="2:6" x14ac:dyDescent="0.4">
      <c r="D29" s="55">
        <v>2026</v>
      </c>
      <c r="E29" s="57">
        <v>2.5623653999999996</v>
      </c>
      <c r="F29" s="57">
        <v>2.3773390000000001</v>
      </c>
    </row>
    <row r="30" spans="2:6" x14ac:dyDescent="0.4">
      <c r="D30" s="55">
        <v>2027</v>
      </c>
      <c r="E30" s="57">
        <v>2.5305759999999999</v>
      </c>
      <c r="F30" s="57">
        <v>2.3306939999999998</v>
      </c>
    </row>
    <row r="31" spans="2:6" x14ac:dyDescent="0.4">
      <c r="D31" s="55">
        <v>2028</v>
      </c>
      <c r="E31" s="57">
        <v>2.4995337999999996</v>
      </c>
      <c r="F31" s="57">
        <v>2.285555</v>
      </c>
    </row>
    <row r="32" spans="2:6" x14ac:dyDescent="0.4">
      <c r="D32" s="55">
        <v>2029</v>
      </c>
      <c r="E32" s="57">
        <v>2.4695670000000001</v>
      </c>
      <c r="F32" s="57">
        <v>2.2424550000000001</v>
      </c>
    </row>
    <row r="33" spans="4:6" x14ac:dyDescent="0.4">
      <c r="D33" s="55">
        <v>2030</v>
      </c>
      <c r="E33" s="57">
        <v>2.4410197999999999</v>
      </c>
      <c r="F33" s="57">
        <v>2.2019470000000001</v>
      </c>
    </row>
    <row r="34" spans="4:6" x14ac:dyDescent="0.4">
      <c r="D34" s="55">
        <v>2031</v>
      </c>
      <c r="E34" s="57">
        <v>2.4141856000000002</v>
      </c>
      <c r="F34" s="57">
        <v>2.1644920000000001</v>
      </c>
    </row>
    <row r="35" spans="4:6" x14ac:dyDescent="0.4">
      <c r="D35" s="55">
        <v>2032</v>
      </c>
      <c r="E35" s="57">
        <v>2.3894846000000003</v>
      </c>
      <c r="F35" s="57">
        <v>2.1307450000000001</v>
      </c>
    </row>
    <row r="36" spans="4:6" x14ac:dyDescent="0.4">
      <c r="D36" s="55">
        <v>2033</v>
      </c>
      <c r="E36" s="57">
        <v>2.3672667999999999</v>
      </c>
      <c r="F36" s="57">
        <v>2.1012300000000002</v>
      </c>
    </row>
    <row r="37" spans="4:6" x14ac:dyDescent="0.4">
      <c r="D37" s="55">
        <v>2034</v>
      </c>
      <c r="E37" s="57">
        <v>2.3479291999999998</v>
      </c>
      <c r="F37" s="57">
        <v>2.0765599999999997</v>
      </c>
    </row>
    <row r="38" spans="4:6" x14ac:dyDescent="0.4">
      <c r="D38" s="55">
        <v>2035</v>
      </c>
      <c r="E38" s="57">
        <v>2.3317969999999999</v>
      </c>
      <c r="F38" s="57">
        <v>2.0572269999999997</v>
      </c>
    </row>
    <row r="39" spans="4:6" x14ac:dyDescent="0.4">
      <c r="D39" s="55">
        <v>2036</v>
      </c>
      <c r="E39" s="57">
        <v>2.3192757999999998</v>
      </c>
      <c r="F39" s="57">
        <v>2.0438610000000001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39"/>
  <sheetViews>
    <sheetView showGridLines="0" showRowColHeaders="0" workbookViewId="0">
      <selection sqref="A1:B1"/>
    </sheetView>
  </sheetViews>
  <sheetFormatPr defaultRowHeight="16.8" x14ac:dyDescent="0.4"/>
  <cols>
    <col min="2" max="2" width="78.3984375" customWidth="1"/>
    <col min="4" max="4" width="4.8984375" customWidth="1"/>
    <col min="5" max="5" width="7.3984375" style="1" customWidth="1"/>
    <col min="6" max="6" width="7.69921875" style="1" customWidth="1"/>
  </cols>
  <sheetData>
    <row r="1" spans="1:6" x14ac:dyDescent="0.4">
      <c r="A1" s="179" t="s">
        <v>31</v>
      </c>
      <c r="B1" s="179"/>
      <c r="D1" s="50" t="s">
        <v>53</v>
      </c>
    </row>
    <row r="2" spans="1:6" ht="17.399999999999999" thickBot="1" x14ac:dyDescent="0.45">
      <c r="D2" s="55"/>
      <c r="E2" s="56" t="s">
        <v>63</v>
      </c>
      <c r="F2" s="56" t="s">
        <v>112</v>
      </c>
    </row>
    <row r="3" spans="1:6" x14ac:dyDescent="0.4">
      <c r="B3" s="53" t="s">
        <v>111</v>
      </c>
      <c r="D3" s="55">
        <v>2000</v>
      </c>
      <c r="E3" s="87">
        <v>3.5787756636336199</v>
      </c>
      <c r="F3" s="88">
        <v>3.5787756636336199</v>
      </c>
    </row>
    <row r="4" spans="1:6" x14ac:dyDescent="0.4">
      <c r="B4" s="52"/>
      <c r="D4" s="55">
        <v>2001</v>
      </c>
      <c r="E4" s="87">
        <v>6.3505697457219004</v>
      </c>
      <c r="F4" s="88">
        <v>6.3505697457219004</v>
      </c>
    </row>
    <row r="5" spans="1:6" x14ac:dyDescent="0.4">
      <c r="D5" s="55">
        <v>2002</v>
      </c>
      <c r="E5" s="87">
        <v>6.7907817008937101</v>
      </c>
      <c r="F5" s="88">
        <v>6.7907817008937101</v>
      </c>
    </row>
    <row r="6" spans="1:6" x14ac:dyDescent="0.4">
      <c r="D6" s="55">
        <v>2003</v>
      </c>
      <c r="E6" s="87">
        <v>10.3339079762683</v>
      </c>
      <c r="F6" s="88">
        <v>10.3339079762683</v>
      </c>
    </row>
    <row r="7" spans="1:6" x14ac:dyDescent="0.4">
      <c r="D7" s="55">
        <v>2004</v>
      </c>
      <c r="E7" s="87">
        <v>6.6131653368797396</v>
      </c>
      <c r="F7" s="88">
        <v>6.6131653368797396</v>
      </c>
    </row>
    <row r="8" spans="1:6" x14ac:dyDescent="0.4">
      <c r="D8" s="55">
        <v>2005</v>
      </c>
      <c r="E8" s="87">
        <v>7.7055808732284996</v>
      </c>
      <c r="F8" s="88">
        <v>7.7055808732284996</v>
      </c>
    </row>
    <row r="9" spans="1:6" x14ac:dyDescent="0.4">
      <c r="D9" s="55">
        <v>2006</v>
      </c>
      <c r="E9" s="87">
        <v>7.5633141781937301</v>
      </c>
      <c r="F9" s="87">
        <v>7.5633141781937301</v>
      </c>
    </row>
    <row r="10" spans="1:6" x14ac:dyDescent="0.4">
      <c r="D10" s="55">
        <v>2007</v>
      </c>
      <c r="E10" s="87">
        <v>11.000115384406801</v>
      </c>
      <c r="F10" s="87">
        <v>11.000115384406801</v>
      </c>
    </row>
    <row r="11" spans="1:6" x14ac:dyDescent="0.4">
      <c r="D11" s="55">
        <v>2008</v>
      </c>
      <c r="E11" s="87">
        <v>2.87761482978159</v>
      </c>
      <c r="F11" s="87">
        <v>2.87761482978159</v>
      </c>
    </row>
    <row r="12" spans="1:6" x14ac:dyDescent="0.4">
      <c r="D12" s="55">
        <v>2009</v>
      </c>
      <c r="E12" s="87">
        <v>-14.8872984766061</v>
      </c>
      <c r="F12" s="87">
        <v>-14.8872984766061</v>
      </c>
    </row>
    <row r="13" spans="1:6" x14ac:dyDescent="0.4">
      <c r="D13" s="55">
        <v>2010</v>
      </c>
      <c r="E13" s="87">
        <v>1.52144537384812</v>
      </c>
      <c r="F13" s="87">
        <v>1.52144537384812</v>
      </c>
    </row>
    <row r="14" spans="1:6" x14ac:dyDescent="0.4">
      <c r="D14" s="55">
        <v>2011</v>
      </c>
      <c r="E14" s="87">
        <v>5.9364552258816801</v>
      </c>
      <c r="F14" s="87">
        <v>5.9364552258816801</v>
      </c>
    </row>
    <row r="15" spans="1:6" x14ac:dyDescent="0.4">
      <c r="D15" s="55">
        <v>2012</v>
      </c>
      <c r="E15" s="87">
        <v>3.8406143226318901</v>
      </c>
      <c r="F15" s="87">
        <v>3.8406143226318901</v>
      </c>
    </row>
    <row r="16" spans="1:6" x14ac:dyDescent="0.4">
      <c r="D16" s="55">
        <v>2013</v>
      </c>
      <c r="E16" s="87">
        <v>3.6604647701506501</v>
      </c>
      <c r="F16" s="87">
        <v>3.6604647701506501</v>
      </c>
    </row>
    <row r="17" spans="2:6" x14ac:dyDescent="0.4">
      <c r="D17" s="55">
        <v>2014</v>
      </c>
      <c r="E17" s="88">
        <v>3.0555203525179699</v>
      </c>
      <c r="F17" s="88">
        <v>3.0555203525179699</v>
      </c>
    </row>
    <row r="18" spans="2:6" x14ac:dyDescent="0.4">
      <c r="D18" s="55">
        <v>2015</v>
      </c>
      <c r="E18" s="88">
        <v>1.5643145890542101</v>
      </c>
      <c r="F18" s="88">
        <v>1.7</v>
      </c>
    </row>
    <row r="19" spans="2:6" x14ac:dyDescent="0.4">
      <c r="D19" s="55">
        <v>2016</v>
      </c>
      <c r="E19" s="88">
        <v>2.4647545392945602</v>
      </c>
      <c r="F19" s="88">
        <v>2.9</v>
      </c>
    </row>
    <row r="20" spans="2:6" x14ac:dyDescent="0.4">
      <c r="D20" s="55">
        <v>2017</v>
      </c>
      <c r="E20" s="88">
        <v>3.1736191250941062</v>
      </c>
      <c r="F20" s="88">
        <v>3.4</v>
      </c>
    </row>
    <row r="21" spans="2:6" x14ac:dyDescent="0.4">
      <c r="D21" s="55">
        <v>2018</v>
      </c>
      <c r="E21" s="88">
        <v>3.0989935225590841</v>
      </c>
      <c r="F21" s="88">
        <v>2</v>
      </c>
    </row>
    <row r="22" spans="2:6" x14ac:dyDescent="0.4">
      <c r="D22" s="55">
        <v>2019</v>
      </c>
      <c r="E22" s="88">
        <v>3.1251831901970064</v>
      </c>
      <c r="F22" s="88">
        <v>1.3</v>
      </c>
    </row>
    <row r="23" spans="2:6" x14ac:dyDescent="0.4">
      <c r="D23" s="55">
        <v>2020</v>
      </c>
      <c r="E23" s="88">
        <v>2.4231091271474492</v>
      </c>
      <c r="F23" s="88">
        <v>1.1000000000000001</v>
      </c>
    </row>
    <row r="24" spans="2:6" x14ac:dyDescent="0.4">
      <c r="D24" s="55">
        <v>2021</v>
      </c>
      <c r="E24" s="88">
        <v>2.217557308144924</v>
      </c>
      <c r="F24" s="88">
        <v>1.3</v>
      </c>
    </row>
    <row r="25" spans="2:6" ht="17.399999999999999" thickBot="1" x14ac:dyDescent="0.45">
      <c r="B25" s="54" t="s">
        <v>69</v>
      </c>
      <c r="D25" s="55">
        <v>2022</v>
      </c>
      <c r="E25" s="88">
        <v>2.0556480473745475</v>
      </c>
      <c r="F25" s="88">
        <v>1.1000000000000001</v>
      </c>
    </row>
    <row r="26" spans="2:6" x14ac:dyDescent="0.4">
      <c r="D26" s="55">
        <v>2023</v>
      </c>
      <c r="E26" s="88">
        <v>1.8646334822479238</v>
      </c>
      <c r="F26" s="88">
        <v>0.8</v>
      </c>
    </row>
    <row r="27" spans="2:6" x14ac:dyDescent="0.4">
      <c r="D27" s="55">
        <v>2024</v>
      </c>
      <c r="E27" s="88">
        <v>1.6565150865297973</v>
      </c>
      <c r="F27" s="88">
        <v>0.5</v>
      </c>
    </row>
    <row r="28" spans="2:6" x14ac:dyDescent="0.4">
      <c r="D28" s="55">
        <v>2025</v>
      </c>
      <c r="E28" s="88">
        <v>1.7384879149119501</v>
      </c>
      <c r="F28" s="88">
        <v>0.3</v>
      </c>
    </row>
    <row r="29" spans="2:6" x14ac:dyDescent="0.4">
      <c r="D29" s="55">
        <v>2026</v>
      </c>
      <c r="E29" s="88">
        <v>1.5491888761475801</v>
      </c>
      <c r="F29" s="88">
        <v>0.3</v>
      </c>
    </row>
    <row r="30" spans="2:6" x14ac:dyDescent="0.4">
      <c r="D30" s="55">
        <v>2027</v>
      </c>
      <c r="E30" s="88">
        <v>1.4344961987601901</v>
      </c>
      <c r="F30" s="88">
        <v>0.2</v>
      </c>
    </row>
    <row r="31" spans="2:6" x14ac:dyDescent="0.4">
      <c r="D31" s="55">
        <v>2028</v>
      </c>
      <c r="E31" s="88">
        <v>1.42292055621453</v>
      </c>
      <c r="F31" s="88">
        <v>0.15</v>
      </c>
    </row>
    <row r="32" spans="2:6" x14ac:dyDescent="0.4">
      <c r="D32" s="55">
        <v>2029</v>
      </c>
      <c r="E32" s="88">
        <v>1.4519094002741499</v>
      </c>
      <c r="F32" s="88">
        <v>0.1</v>
      </c>
    </row>
    <row r="33" spans="4:6" x14ac:dyDescent="0.4">
      <c r="D33" s="55">
        <v>2030</v>
      </c>
      <c r="E33" s="88">
        <v>1.42167971017563</v>
      </c>
      <c r="F33" s="88">
        <v>0.2</v>
      </c>
    </row>
    <row r="34" spans="4:6" x14ac:dyDescent="0.4">
      <c r="D34" s="55">
        <v>2031</v>
      </c>
      <c r="E34" s="88">
        <v>1.4389902905149301</v>
      </c>
      <c r="F34" s="88">
        <v>0.22</v>
      </c>
    </row>
    <row r="35" spans="4:6" x14ac:dyDescent="0.4">
      <c r="D35" s="55">
        <v>2032</v>
      </c>
      <c r="E35" s="88">
        <v>1.5166396631514001</v>
      </c>
      <c r="F35" s="88">
        <v>0.25</v>
      </c>
    </row>
    <row r="36" spans="4:6" x14ac:dyDescent="0.4">
      <c r="D36" s="55">
        <v>2033</v>
      </c>
      <c r="E36" s="88">
        <v>1.5152743498200301</v>
      </c>
      <c r="F36" s="88">
        <v>0.31</v>
      </c>
    </row>
    <row r="37" spans="4:6" x14ac:dyDescent="0.4">
      <c r="D37" s="55">
        <v>2034</v>
      </c>
      <c r="E37" s="88">
        <v>1.58950792297893</v>
      </c>
      <c r="F37" s="88">
        <v>0.36</v>
      </c>
    </row>
    <row r="38" spans="4:6" x14ac:dyDescent="0.4">
      <c r="D38" s="55">
        <v>2035</v>
      </c>
      <c r="E38" s="88">
        <v>1.65883662943926</v>
      </c>
      <c r="F38" s="88">
        <v>0.4</v>
      </c>
    </row>
    <row r="39" spans="4:6" x14ac:dyDescent="0.4">
      <c r="D39" s="55">
        <v>2036</v>
      </c>
      <c r="E39" s="88">
        <v>1.72808779254172</v>
      </c>
      <c r="F39" s="88">
        <v>0.5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23"/>
  <sheetViews>
    <sheetView showGridLines="0" showRowColHeaders="0" workbookViewId="0">
      <selection sqref="A1:B1"/>
    </sheetView>
  </sheetViews>
  <sheetFormatPr defaultRowHeight="16.8" x14ac:dyDescent="0.4"/>
  <cols>
    <col min="2" max="2" width="31" style="73" customWidth="1"/>
    <col min="3" max="11" width="9.69921875" style="73" customWidth="1"/>
    <col min="12" max="12" width="12.09765625" style="73" customWidth="1"/>
  </cols>
  <sheetData>
    <row r="1" spans="1:12" x14ac:dyDescent="0.4">
      <c r="A1" s="179" t="s">
        <v>31</v>
      </c>
      <c r="B1" s="179"/>
    </row>
    <row r="2" spans="1:12" ht="17.399999999999999" thickBot="1" x14ac:dyDescent="0.45"/>
    <row r="3" spans="1:12" ht="17.399999999999999" thickBot="1" x14ac:dyDescent="0.45">
      <c r="B3" s="174" t="s">
        <v>128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 ht="17.399999999999999" thickBot="1" x14ac:dyDescent="0.45">
      <c r="B4" s="180" t="s">
        <v>17</v>
      </c>
      <c r="C4" s="190" t="s">
        <v>18</v>
      </c>
      <c r="D4" s="191"/>
      <c r="E4" s="191"/>
      <c r="F4" s="191"/>
      <c r="G4" s="191"/>
      <c r="H4" s="191"/>
      <c r="I4" s="191"/>
      <c r="J4" s="191"/>
      <c r="K4" s="191"/>
      <c r="L4" s="192"/>
    </row>
    <row r="5" spans="1:12" ht="34.200000000000003" thickBot="1" x14ac:dyDescent="0.45">
      <c r="B5" s="181"/>
      <c r="C5" s="71">
        <v>2016</v>
      </c>
      <c r="D5" s="71">
        <v>2017</v>
      </c>
      <c r="E5" s="71">
        <v>2018</v>
      </c>
      <c r="F5" s="71">
        <v>2019</v>
      </c>
      <c r="G5" s="71">
        <v>2020</v>
      </c>
      <c r="H5" s="71">
        <v>2024</v>
      </c>
      <c r="I5" s="71">
        <v>2028</v>
      </c>
      <c r="J5" s="71">
        <v>2032</v>
      </c>
      <c r="K5" s="71">
        <v>2036</v>
      </c>
      <c r="L5" s="71" t="s">
        <v>396</v>
      </c>
    </row>
    <row r="6" spans="1:12" ht="17.399999999999999" thickBot="1" x14ac:dyDescent="0.45">
      <c r="B6" s="43" t="s">
        <v>114</v>
      </c>
      <c r="C6" s="89">
        <v>35.700000000000003</v>
      </c>
      <c r="D6" s="89">
        <v>35.799999999999997</v>
      </c>
      <c r="E6" s="89">
        <v>35.9</v>
      </c>
      <c r="F6" s="89">
        <v>36</v>
      </c>
      <c r="G6" s="89">
        <v>36.1</v>
      </c>
      <c r="H6" s="89">
        <v>36.799999999999997</v>
      </c>
      <c r="I6" s="89">
        <v>37.9</v>
      </c>
      <c r="J6" s="89">
        <v>39</v>
      </c>
      <c r="K6" s="89">
        <v>39.9</v>
      </c>
      <c r="L6" s="93">
        <v>4.0999999999999996</v>
      </c>
    </row>
    <row r="7" spans="1:12" ht="17.399999999999999" thickBot="1" x14ac:dyDescent="0.45">
      <c r="B7" s="97" t="s">
        <v>121</v>
      </c>
      <c r="C7" s="90">
        <v>34</v>
      </c>
      <c r="D7" s="90">
        <v>34.200000000000003</v>
      </c>
      <c r="E7" s="90">
        <v>34.5</v>
      </c>
      <c r="F7" s="90">
        <v>34.799999999999997</v>
      </c>
      <c r="G7" s="78">
        <v>34.9</v>
      </c>
      <c r="H7" s="78">
        <v>35.299999999999997</v>
      </c>
      <c r="I7" s="78">
        <v>36</v>
      </c>
      <c r="J7" s="78">
        <v>36.799999999999997</v>
      </c>
      <c r="K7" s="78">
        <v>37.200000000000003</v>
      </c>
      <c r="L7" s="94">
        <v>3.2</v>
      </c>
    </row>
    <row r="8" spans="1:12" ht="28.2" thickBot="1" x14ac:dyDescent="0.45">
      <c r="B8" s="98" t="s">
        <v>115</v>
      </c>
      <c r="C8" s="92">
        <v>17</v>
      </c>
      <c r="D8" s="92">
        <v>16.8</v>
      </c>
      <c r="E8" s="92">
        <v>16.7</v>
      </c>
      <c r="F8" s="92">
        <v>16.600000000000001</v>
      </c>
      <c r="G8" s="92">
        <v>16.7</v>
      </c>
      <c r="H8" s="92">
        <v>17.100000000000001</v>
      </c>
      <c r="I8" s="92">
        <v>17.8</v>
      </c>
      <c r="J8" s="92">
        <v>18.600000000000001</v>
      </c>
      <c r="K8" s="92">
        <v>19</v>
      </c>
      <c r="L8" s="95">
        <v>2</v>
      </c>
    </row>
    <row r="9" spans="1:12" ht="17.399999999999999" thickBot="1" x14ac:dyDescent="0.45">
      <c r="B9" s="99" t="s">
        <v>123</v>
      </c>
      <c r="C9" s="91">
        <v>6.8</v>
      </c>
      <c r="D9" s="91">
        <v>6.7</v>
      </c>
      <c r="E9" s="91">
        <v>6.7</v>
      </c>
      <c r="F9" s="91">
        <v>6.6</v>
      </c>
      <c r="G9" s="79">
        <v>6.6</v>
      </c>
      <c r="H9" s="79">
        <v>6.8</v>
      </c>
      <c r="I9" s="79">
        <v>7.3</v>
      </c>
      <c r="J9" s="79">
        <v>7.7</v>
      </c>
      <c r="K9" s="79">
        <v>8</v>
      </c>
      <c r="L9" s="81">
        <v>1.2</v>
      </c>
    </row>
    <row r="10" spans="1:12" ht="17.399999999999999" thickBot="1" x14ac:dyDescent="0.45">
      <c r="B10" s="99" t="s">
        <v>124</v>
      </c>
      <c r="C10" s="91">
        <v>4.7</v>
      </c>
      <c r="D10" s="91">
        <v>4.7</v>
      </c>
      <c r="E10" s="91">
        <v>4.7</v>
      </c>
      <c r="F10" s="91">
        <v>4.7</v>
      </c>
      <c r="G10" s="79">
        <v>4.8</v>
      </c>
      <c r="H10" s="79">
        <v>4.9000000000000004</v>
      </c>
      <c r="I10" s="79">
        <v>5</v>
      </c>
      <c r="J10" s="79">
        <v>5</v>
      </c>
      <c r="K10" s="79">
        <v>5.0999999999999996</v>
      </c>
      <c r="L10" s="81">
        <v>0.4</v>
      </c>
    </row>
    <row r="11" spans="1:12" ht="17.399999999999999" thickBot="1" x14ac:dyDescent="0.45">
      <c r="B11" s="99" t="s">
        <v>125</v>
      </c>
      <c r="C11" s="91">
        <v>1</v>
      </c>
      <c r="D11" s="91">
        <v>1</v>
      </c>
      <c r="E11" s="91">
        <v>1</v>
      </c>
      <c r="F11" s="91">
        <v>1</v>
      </c>
      <c r="G11" s="79">
        <v>1.1000000000000001</v>
      </c>
      <c r="H11" s="79">
        <v>1.2</v>
      </c>
      <c r="I11" s="79">
        <v>1.3</v>
      </c>
      <c r="J11" s="79">
        <v>1.5</v>
      </c>
      <c r="K11" s="79">
        <v>1.6</v>
      </c>
      <c r="L11" s="81">
        <v>0.5</v>
      </c>
    </row>
    <row r="12" spans="1:12" ht="17.399999999999999" thickBot="1" x14ac:dyDescent="0.45">
      <c r="B12" s="99" t="s">
        <v>126</v>
      </c>
      <c r="C12" s="91">
        <v>4.3</v>
      </c>
      <c r="D12" s="91">
        <v>4.2</v>
      </c>
      <c r="E12" s="91">
        <v>4.0999999999999996</v>
      </c>
      <c r="F12" s="91">
        <v>4</v>
      </c>
      <c r="G12" s="79">
        <v>4</v>
      </c>
      <c r="H12" s="79">
        <v>4</v>
      </c>
      <c r="I12" s="79">
        <v>4.0999999999999996</v>
      </c>
      <c r="J12" s="79">
        <v>4.3</v>
      </c>
      <c r="K12" s="79">
        <v>4.3</v>
      </c>
      <c r="L12" s="81">
        <v>0</v>
      </c>
    </row>
    <row r="13" spans="1:12" ht="17.399999999999999" thickBot="1" x14ac:dyDescent="0.45">
      <c r="B13" s="99" t="s">
        <v>127</v>
      </c>
      <c r="C13" s="79">
        <v>0.2</v>
      </c>
      <c r="D13" s="79">
        <v>0.2</v>
      </c>
      <c r="E13" s="79">
        <v>0.2</v>
      </c>
      <c r="F13" s="79">
        <v>0.2</v>
      </c>
      <c r="G13" s="79">
        <v>0.2</v>
      </c>
      <c r="H13" s="79">
        <v>0.2</v>
      </c>
      <c r="I13" s="79">
        <v>0.1</v>
      </c>
      <c r="J13" s="79">
        <v>0.1</v>
      </c>
      <c r="K13" s="79">
        <v>0.1</v>
      </c>
      <c r="L13" s="81">
        <v>-0.1</v>
      </c>
    </row>
    <row r="14" spans="1:12" ht="17.399999999999999" thickBot="1" x14ac:dyDescent="0.45">
      <c r="B14" s="98" t="s">
        <v>122</v>
      </c>
      <c r="C14" s="92">
        <v>17</v>
      </c>
      <c r="D14" s="92">
        <v>17.399999999999999</v>
      </c>
      <c r="E14" s="92">
        <v>17.8</v>
      </c>
      <c r="F14" s="92">
        <v>18.2</v>
      </c>
      <c r="G14" s="92">
        <v>18.2</v>
      </c>
      <c r="H14" s="92">
        <v>18.2</v>
      </c>
      <c r="I14" s="92">
        <v>18.2</v>
      </c>
      <c r="J14" s="92">
        <v>18.2</v>
      </c>
      <c r="K14" s="92">
        <v>18.2</v>
      </c>
      <c r="L14" s="95">
        <v>1.2</v>
      </c>
    </row>
    <row r="15" spans="1:12" ht="17.399999999999999" thickBot="1" x14ac:dyDescent="0.45">
      <c r="B15" s="97" t="s">
        <v>116</v>
      </c>
      <c r="C15" s="90">
        <v>1.7</v>
      </c>
      <c r="D15" s="90">
        <v>1.5</v>
      </c>
      <c r="E15" s="90">
        <v>1.4</v>
      </c>
      <c r="F15" s="90">
        <v>1.2</v>
      </c>
      <c r="G15" s="78">
        <v>1.2</v>
      </c>
      <c r="H15" s="78">
        <v>1.4</v>
      </c>
      <c r="I15" s="78">
        <v>1.8</v>
      </c>
      <c r="J15" s="78">
        <v>2.2000000000000002</v>
      </c>
      <c r="K15" s="78">
        <v>2.7</v>
      </c>
      <c r="L15" s="94">
        <v>0.9</v>
      </c>
    </row>
    <row r="16" spans="1:12" ht="17.399999999999999" thickBot="1" x14ac:dyDescent="0.45">
      <c r="B16" s="37" t="s">
        <v>117</v>
      </c>
      <c r="C16" s="89">
        <v>34.6</v>
      </c>
      <c r="D16" s="89">
        <v>35.200000000000003</v>
      </c>
      <c r="E16" s="89">
        <v>35.700000000000003</v>
      </c>
      <c r="F16" s="89">
        <v>35.299999999999997</v>
      </c>
      <c r="G16" s="89">
        <v>35.299999999999997</v>
      </c>
      <c r="H16" s="89">
        <v>35.299999999999997</v>
      </c>
      <c r="I16" s="89">
        <v>35.299999999999997</v>
      </c>
      <c r="J16" s="89">
        <v>35.299999999999997</v>
      </c>
      <c r="K16" s="89">
        <v>35.299999999999997</v>
      </c>
      <c r="L16" s="93">
        <v>0.7</v>
      </c>
    </row>
    <row r="17" spans="2:12" ht="17.399999999999999" thickBot="1" x14ac:dyDescent="0.45">
      <c r="B17" s="37" t="s">
        <v>118</v>
      </c>
      <c r="C17" s="45">
        <v>0.6</v>
      </c>
      <c r="D17" s="45">
        <v>1</v>
      </c>
      <c r="E17" s="45">
        <v>1.2</v>
      </c>
      <c r="F17" s="45">
        <v>0.5</v>
      </c>
      <c r="G17" s="45">
        <v>0.4</v>
      </c>
      <c r="H17" s="45">
        <v>0</v>
      </c>
      <c r="I17" s="45">
        <v>-0.7</v>
      </c>
      <c r="J17" s="45">
        <v>-1.5</v>
      </c>
      <c r="K17" s="45">
        <v>-1.9</v>
      </c>
      <c r="L17" s="96">
        <v>-2.5</v>
      </c>
    </row>
    <row r="18" spans="2:12" ht="17.399999999999999" thickBot="1" x14ac:dyDescent="0.45">
      <c r="B18" s="37" t="s">
        <v>119</v>
      </c>
      <c r="C18" s="45">
        <v>-1.1000000000000001</v>
      </c>
      <c r="D18" s="45">
        <v>-0.6</v>
      </c>
      <c r="E18" s="45">
        <v>-0.2</v>
      </c>
      <c r="F18" s="45">
        <v>-0.7</v>
      </c>
      <c r="G18" s="45">
        <v>-0.8</v>
      </c>
      <c r="H18" s="45">
        <v>-1.5</v>
      </c>
      <c r="I18" s="45">
        <v>-2.6</v>
      </c>
      <c r="J18" s="45">
        <v>-3.7</v>
      </c>
      <c r="K18" s="45">
        <v>-4.5999999999999996</v>
      </c>
      <c r="L18" s="96">
        <v>-3.4</v>
      </c>
    </row>
    <row r="19" spans="2:12" ht="17.399999999999999" thickBot="1" x14ac:dyDescent="0.45">
      <c r="B19" s="196" t="s">
        <v>120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2:12" x14ac:dyDescent="0.4">
      <c r="B20" s="74"/>
    </row>
    <row r="21" spans="2:12" x14ac:dyDescent="0.4">
      <c r="B21" s="74"/>
    </row>
    <row r="22" spans="2:12" x14ac:dyDescent="0.4">
      <c r="B22" s="74"/>
    </row>
    <row r="23" spans="2:12" x14ac:dyDescent="0.4">
      <c r="B23" s="74"/>
    </row>
  </sheetData>
  <mergeCells count="5">
    <mergeCell ref="A1:B1"/>
    <mergeCell ref="B3:L3"/>
    <mergeCell ref="B19:L19"/>
    <mergeCell ref="B4:B5"/>
    <mergeCell ref="C4:L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25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1.19921875" customWidth="1"/>
    <col min="5" max="7" width="10.09765625" customWidth="1"/>
  </cols>
  <sheetData>
    <row r="1" spans="1:8" x14ac:dyDescent="0.4">
      <c r="A1" s="179" t="s">
        <v>31</v>
      </c>
      <c r="B1" s="179"/>
      <c r="D1" s="50" t="s">
        <v>53</v>
      </c>
    </row>
    <row r="2" spans="1:8" ht="17.399999999999999" thickBot="1" x14ac:dyDescent="0.45">
      <c r="D2" s="103"/>
      <c r="E2" s="103" t="s">
        <v>130</v>
      </c>
      <c r="F2" s="103" t="s">
        <v>131</v>
      </c>
      <c r="G2" s="103" t="s">
        <v>132</v>
      </c>
      <c r="H2" t="s">
        <v>67</v>
      </c>
    </row>
    <row r="3" spans="1:8" x14ac:dyDescent="0.4">
      <c r="B3" s="102" t="s">
        <v>402</v>
      </c>
      <c r="D3" s="60">
        <v>2016</v>
      </c>
      <c r="E3" s="104">
        <v>0.59493484118415552</v>
      </c>
      <c r="F3" s="104">
        <v>34.005065158815846</v>
      </c>
      <c r="G3" s="105">
        <v>34.6</v>
      </c>
    </row>
    <row r="4" spans="1:8" x14ac:dyDescent="0.4">
      <c r="B4" s="101"/>
      <c r="D4" s="60">
        <v>2017</v>
      </c>
      <c r="E4" s="104">
        <v>0.9601517501014456</v>
      </c>
      <c r="F4" s="104">
        <v>34.239848249898557</v>
      </c>
      <c r="G4" s="105">
        <v>35.200000000000003</v>
      </c>
    </row>
    <row r="5" spans="1:8" x14ac:dyDescent="0.4">
      <c r="D5" s="60">
        <v>2018</v>
      </c>
      <c r="E5" s="104">
        <v>1.1895870649133897</v>
      </c>
      <c r="F5" s="104">
        <v>34.510412935086613</v>
      </c>
      <c r="G5" s="105">
        <v>35.700000000000003</v>
      </c>
    </row>
    <row r="6" spans="1:8" x14ac:dyDescent="0.4">
      <c r="D6" s="60">
        <v>2019</v>
      </c>
      <c r="E6" s="104">
        <v>0.45970819786198547</v>
      </c>
      <c r="F6" s="104">
        <v>34.840291802138012</v>
      </c>
      <c r="G6" s="105">
        <v>35.299999999999997</v>
      </c>
    </row>
    <row r="7" spans="1:8" x14ac:dyDescent="0.4">
      <c r="D7" s="60">
        <v>2020</v>
      </c>
      <c r="E7" s="104">
        <v>0.43475547913119783</v>
      </c>
      <c r="F7" s="104">
        <v>34.865244520868799</v>
      </c>
      <c r="G7" s="105">
        <v>35.299999999999997</v>
      </c>
    </row>
    <row r="8" spans="1:8" x14ac:dyDescent="0.4">
      <c r="D8" s="60">
        <v>2021</v>
      </c>
      <c r="E8" s="104">
        <v>0.37382913317512134</v>
      </c>
      <c r="F8" s="104">
        <v>34.926170866824876</v>
      </c>
      <c r="G8" s="105">
        <v>35.299999999999997</v>
      </c>
    </row>
    <row r="9" spans="1:8" x14ac:dyDescent="0.4">
      <c r="D9" s="60">
        <v>2022</v>
      </c>
      <c r="E9" s="104">
        <v>0.25557858009270973</v>
      </c>
      <c r="F9" s="104">
        <v>35.044421419907287</v>
      </c>
      <c r="G9" s="105">
        <v>35.299999999999997</v>
      </c>
    </row>
    <row r="10" spans="1:8" x14ac:dyDescent="0.4">
      <c r="D10" s="60">
        <v>2023</v>
      </c>
      <c r="E10" s="104">
        <v>0.1160458767313628</v>
      </c>
      <c r="F10" s="104">
        <v>35.183954123268634</v>
      </c>
      <c r="G10" s="105">
        <v>35.299999999999997</v>
      </c>
    </row>
    <row r="11" spans="1:8" x14ac:dyDescent="0.4">
      <c r="D11" s="60">
        <v>2024</v>
      </c>
      <c r="E11" s="104">
        <v>-3.9500134090694416E-2</v>
      </c>
      <c r="F11" s="104">
        <v>35.339500134090692</v>
      </c>
      <c r="G11" s="105">
        <v>35.299999999999997</v>
      </c>
    </row>
    <row r="12" spans="1:8" x14ac:dyDescent="0.4">
      <c r="D12" s="60">
        <v>2025</v>
      </c>
      <c r="E12" s="104">
        <v>-0.20689865804568797</v>
      </c>
      <c r="F12" s="104">
        <v>35.506898658045685</v>
      </c>
      <c r="G12" s="105">
        <v>35.299999999999997</v>
      </c>
    </row>
    <row r="13" spans="1:8" x14ac:dyDescent="0.4">
      <c r="D13" s="60">
        <v>2026</v>
      </c>
      <c r="E13" s="104">
        <v>-0.30727286271549303</v>
      </c>
      <c r="F13" s="104">
        <v>35.60727286271549</v>
      </c>
      <c r="G13" s="105">
        <v>35.299999999999997</v>
      </c>
    </row>
    <row r="14" spans="1:8" x14ac:dyDescent="0.4">
      <c r="D14" s="60">
        <v>2027</v>
      </c>
      <c r="E14" s="104">
        <v>-0.52893162572410546</v>
      </c>
      <c r="F14" s="104">
        <v>35.828931625724103</v>
      </c>
      <c r="G14" s="105">
        <v>35.299999999999997</v>
      </c>
    </row>
    <row r="15" spans="1:8" x14ac:dyDescent="0.4">
      <c r="D15" s="60">
        <v>2028</v>
      </c>
      <c r="E15" s="104">
        <v>-0.7375000885085683</v>
      </c>
      <c r="F15" s="104">
        <v>36.037500088508565</v>
      </c>
      <c r="G15" s="105">
        <v>35.299999999999997</v>
      </c>
    </row>
    <row r="16" spans="1:8" x14ac:dyDescent="0.4">
      <c r="D16" s="60">
        <v>2029</v>
      </c>
      <c r="E16" s="104">
        <v>-0.93907141341090039</v>
      </c>
      <c r="F16" s="104">
        <v>36.239071413410898</v>
      </c>
      <c r="G16" s="105">
        <v>35.299999999999997</v>
      </c>
    </row>
    <row r="17" spans="2:7" x14ac:dyDescent="0.4">
      <c r="D17" s="60">
        <v>2030</v>
      </c>
      <c r="E17" s="104">
        <v>-1.1313847943684294</v>
      </c>
      <c r="F17" s="104">
        <v>36.431384794368427</v>
      </c>
      <c r="G17" s="105">
        <v>35.299999999999997</v>
      </c>
    </row>
    <row r="18" spans="2:7" x14ac:dyDescent="0.4">
      <c r="D18" s="60">
        <v>2031</v>
      </c>
      <c r="E18" s="104">
        <v>-1.3043439016978056</v>
      </c>
      <c r="F18" s="104">
        <v>36.604343901697803</v>
      </c>
      <c r="G18" s="105">
        <v>35.299999999999997</v>
      </c>
    </row>
    <row r="19" spans="2:7" x14ac:dyDescent="0.4">
      <c r="D19" s="60">
        <v>2032</v>
      </c>
      <c r="E19" s="104">
        <v>-1.4566187341250725</v>
      </c>
      <c r="F19" s="104">
        <v>36.75661873412507</v>
      </c>
      <c r="G19" s="105">
        <v>35.299999999999997</v>
      </c>
    </row>
    <row r="20" spans="2:7" x14ac:dyDescent="0.4">
      <c r="D20" s="60">
        <v>2033</v>
      </c>
      <c r="E20" s="104">
        <v>-1.5989174458156299</v>
      </c>
      <c r="F20" s="104">
        <v>36.898917445815627</v>
      </c>
      <c r="G20" s="105">
        <v>35.299999999999997</v>
      </c>
    </row>
    <row r="21" spans="2:7" x14ac:dyDescent="0.4">
      <c r="D21" s="60">
        <v>2034</v>
      </c>
      <c r="E21" s="104">
        <v>-1.7202768170909906</v>
      </c>
      <c r="F21" s="104">
        <v>37.020276817090988</v>
      </c>
      <c r="G21" s="105">
        <v>35.299999999999997</v>
      </c>
    </row>
    <row r="22" spans="2:7" x14ac:dyDescent="0.4">
      <c r="D22" s="60">
        <v>2035</v>
      </c>
      <c r="E22" s="104">
        <v>-1.8244611643012547</v>
      </c>
      <c r="F22" s="104">
        <v>37.124461164301252</v>
      </c>
      <c r="G22" s="105">
        <v>35.299999999999997</v>
      </c>
    </row>
    <row r="23" spans="2:7" x14ac:dyDescent="0.4">
      <c r="D23" s="60">
        <v>2036</v>
      </c>
      <c r="E23" s="104">
        <v>-1.9179056349335397</v>
      </c>
      <c r="F23" s="104">
        <v>37.217905634933537</v>
      </c>
      <c r="G23" s="105">
        <v>35.299999999999997</v>
      </c>
    </row>
    <row r="25" spans="2:7" ht="17.399999999999999" thickBot="1" x14ac:dyDescent="0.45">
      <c r="B25" s="54" t="s">
        <v>120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8"/>
  <sheetViews>
    <sheetView showGridLines="0" showRowColHeaders="0" workbookViewId="0"/>
  </sheetViews>
  <sheetFormatPr defaultRowHeight="16.8" x14ac:dyDescent="0.4"/>
  <cols>
    <col min="2" max="2" width="29.19921875" customWidth="1"/>
  </cols>
  <sheetData>
    <row r="1" spans="1:6" x14ac:dyDescent="0.4">
      <c r="A1" s="72" t="s">
        <v>31</v>
      </c>
    </row>
    <row r="2" spans="1:6" ht="17.399999999999999" thickBot="1" x14ac:dyDescent="0.45"/>
    <row r="3" spans="1:6" ht="17.399999999999999" thickBot="1" x14ac:dyDescent="0.45">
      <c r="B3" s="197" t="s">
        <v>137</v>
      </c>
      <c r="C3" s="197"/>
      <c r="D3" s="197"/>
      <c r="E3" s="197"/>
      <c r="F3" s="197"/>
    </row>
    <row r="4" spans="1:6" ht="17.399999999999999" thickBot="1" x14ac:dyDescent="0.45">
      <c r="B4" s="183" t="s">
        <v>133</v>
      </c>
      <c r="C4" s="175" t="s">
        <v>134</v>
      </c>
      <c r="D4" s="176"/>
      <c r="E4" s="176"/>
      <c r="F4" s="177"/>
    </row>
    <row r="5" spans="1:6" ht="17.399999999999999" thickBot="1" x14ac:dyDescent="0.45">
      <c r="B5" s="184"/>
      <c r="C5" s="47">
        <v>2020</v>
      </c>
      <c r="D5" s="47">
        <v>2025</v>
      </c>
      <c r="E5" s="47">
        <v>2030</v>
      </c>
      <c r="F5" s="47">
        <v>2035</v>
      </c>
    </row>
    <row r="6" spans="1:6" ht="17.399999999999999" thickBot="1" x14ac:dyDescent="0.45">
      <c r="B6" s="112" t="s">
        <v>63</v>
      </c>
      <c r="C6" s="47">
        <v>6.6</v>
      </c>
      <c r="D6" s="47">
        <v>6.9</v>
      </c>
      <c r="E6" s="47">
        <v>7.5</v>
      </c>
      <c r="F6" s="47">
        <v>7.9</v>
      </c>
    </row>
    <row r="7" spans="1:6" ht="17.399999999999999" thickBot="1" x14ac:dyDescent="0.45">
      <c r="B7" s="112" t="s">
        <v>135</v>
      </c>
      <c r="C7" s="47">
        <v>6.8</v>
      </c>
      <c r="D7" s="47">
        <v>7.6</v>
      </c>
      <c r="E7" s="47">
        <v>8.6999999999999993</v>
      </c>
      <c r="F7" s="47">
        <v>9.4</v>
      </c>
    </row>
    <row r="8" spans="1:6" ht="17.399999999999999" thickBot="1" x14ac:dyDescent="0.45">
      <c r="B8" s="112" t="s">
        <v>136</v>
      </c>
      <c r="C8" s="47">
        <v>6.7</v>
      </c>
      <c r="D8" s="47">
        <v>7.5</v>
      </c>
      <c r="E8" s="47">
        <v>8.6</v>
      </c>
      <c r="F8" s="47">
        <v>9.3000000000000007</v>
      </c>
    </row>
  </sheetData>
  <mergeCells count="3">
    <mergeCell ref="B3:F3"/>
    <mergeCell ref="B4:B5"/>
    <mergeCell ref="C4:F4"/>
  </mergeCells>
  <hyperlinks>
    <hyperlink ref="A1" location="Turinys!A1" display="↖ atgal į turinį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B19"/>
  <sheetViews>
    <sheetView showGridLines="0" showRowColHeaders="0" workbookViewId="0">
      <selection activeCell="B21" sqref="B21"/>
    </sheetView>
  </sheetViews>
  <sheetFormatPr defaultRowHeight="16.8" x14ac:dyDescent="0.4"/>
  <cols>
    <col min="2" max="2" width="96.09765625" customWidth="1"/>
  </cols>
  <sheetData>
    <row r="1" spans="1:2" x14ac:dyDescent="0.4">
      <c r="A1" s="179" t="s">
        <v>31</v>
      </c>
      <c r="B1" s="179"/>
    </row>
    <row r="2" spans="1:2" ht="17.399999999999999" thickBot="1" x14ac:dyDescent="0.45"/>
    <row r="3" spans="1:2" x14ac:dyDescent="0.4">
      <c r="B3" s="53" t="s">
        <v>140</v>
      </c>
    </row>
    <row r="4" spans="1:2" x14ac:dyDescent="0.4">
      <c r="B4" s="113"/>
    </row>
    <row r="19" spans="2:2" ht="17.399999999999999" thickBot="1" x14ac:dyDescent="0.45">
      <c r="B19" s="54" t="s">
        <v>139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92"/>
  <sheetViews>
    <sheetView showGridLines="0" showRowColHeaders="0" zoomScaleNormal="100" workbookViewId="0">
      <selection activeCell="C24" sqref="C24"/>
    </sheetView>
  </sheetViews>
  <sheetFormatPr defaultRowHeight="16.8" x14ac:dyDescent="0.4"/>
  <cols>
    <col min="2" max="2" width="97.69921875" customWidth="1"/>
    <col min="5" max="5" width="10.19921875" bestFit="1" customWidth="1"/>
    <col min="6" max="7" width="9.19921875" bestFit="1" customWidth="1"/>
    <col min="8" max="8" width="10.19921875" style="116" bestFit="1" customWidth="1"/>
    <col min="9" max="10" width="9.19921875" style="116" bestFit="1" customWidth="1"/>
  </cols>
  <sheetData>
    <row r="1" spans="1:10" x14ac:dyDescent="0.4">
      <c r="A1" s="179" t="s">
        <v>31</v>
      </c>
      <c r="B1" s="179"/>
      <c r="D1" s="50" t="s">
        <v>53</v>
      </c>
    </row>
    <row r="2" spans="1:10" ht="17.399999999999999" thickBot="1" x14ac:dyDescent="0.45">
      <c r="A2" s="107"/>
      <c r="B2" s="107"/>
      <c r="D2" s="114"/>
      <c r="E2" s="58" t="s">
        <v>145</v>
      </c>
      <c r="F2" s="56" t="s">
        <v>147</v>
      </c>
      <c r="G2" s="56" t="s">
        <v>146</v>
      </c>
      <c r="H2" s="117" t="s">
        <v>148</v>
      </c>
      <c r="I2" s="118" t="s">
        <v>147</v>
      </c>
      <c r="J2" s="118" t="s">
        <v>146</v>
      </c>
    </row>
    <row r="3" spans="1:10" x14ac:dyDescent="0.4">
      <c r="B3" s="53" t="s">
        <v>142</v>
      </c>
      <c r="D3" s="56" t="s">
        <v>143</v>
      </c>
      <c r="E3" s="115">
        <v>60409</v>
      </c>
      <c r="F3" s="57">
        <v>698.05552848982734</v>
      </c>
      <c r="G3" s="57">
        <v>789.28172669505329</v>
      </c>
      <c r="H3" s="119">
        <v>39888.800000000003</v>
      </c>
      <c r="I3" s="120">
        <v>1217.753661888542</v>
      </c>
      <c r="J3" s="120">
        <v>1376.8972147874322</v>
      </c>
    </row>
    <row r="4" spans="1:10" x14ac:dyDescent="0.4">
      <c r="D4" s="56">
        <v>2</v>
      </c>
      <c r="E4" s="115">
        <v>30244</v>
      </c>
      <c r="F4" s="57">
        <v>339.42004406283115</v>
      </c>
      <c r="G4" s="57">
        <v>392.83332714721405</v>
      </c>
      <c r="H4" s="119">
        <v>19840.800000000003</v>
      </c>
      <c r="I4" s="120">
        <v>592.1162209976053</v>
      </c>
      <c r="J4" s="120">
        <v>685.29537138727858</v>
      </c>
    </row>
    <row r="5" spans="1:10" x14ac:dyDescent="0.4">
      <c r="D5" s="56">
        <v>3</v>
      </c>
      <c r="E5" s="115">
        <v>29968</v>
      </c>
      <c r="F5" s="57">
        <v>307.64048397606831</v>
      </c>
      <c r="G5" s="57">
        <v>365.24966304407121</v>
      </c>
      <c r="H5" s="119">
        <v>19933.599999999999</v>
      </c>
      <c r="I5" s="120">
        <v>536.67696997901487</v>
      </c>
      <c r="J5" s="120">
        <v>637.17583562115601</v>
      </c>
    </row>
    <row r="6" spans="1:10" x14ac:dyDescent="0.4">
      <c r="D6" s="56">
        <v>4</v>
      </c>
      <c r="E6" s="115">
        <v>30169</v>
      </c>
      <c r="F6" s="57">
        <v>285.79881495144912</v>
      </c>
      <c r="G6" s="57">
        <v>345.86804264502103</v>
      </c>
      <c r="H6" s="119">
        <v>20155.400000000001</v>
      </c>
      <c r="I6" s="120">
        <v>498.57431001723631</v>
      </c>
      <c r="J6" s="120">
        <v>603.36471565862621</v>
      </c>
    </row>
    <row r="7" spans="1:10" x14ac:dyDescent="0.4">
      <c r="D7" s="56">
        <v>5</v>
      </c>
      <c r="E7" s="115">
        <v>29554</v>
      </c>
      <c r="F7" s="57">
        <v>256.52193074462394</v>
      </c>
      <c r="G7" s="57">
        <v>316.01647126681468</v>
      </c>
      <c r="H7" s="119">
        <v>20497.2</v>
      </c>
      <c r="I7" s="120">
        <v>447.5009619862027</v>
      </c>
      <c r="J7" s="120">
        <v>551.28882932107138</v>
      </c>
    </row>
    <row r="8" spans="1:10" x14ac:dyDescent="0.4">
      <c r="D8" s="56">
        <v>6</v>
      </c>
      <c r="E8" s="115">
        <v>27742</v>
      </c>
      <c r="F8" s="57">
        <v>260.28889486075241</v>
      </c>
      <c r="G8" s="57">
        <v>310.48197063636519</v>
      </c>
      <c r="H8" s="119">
        <v>20943.600000000002</v>
      </c>
      <c r="I8" s="120">
        <v>454.07240818123819</v>
      </c>
      <c r="J8" s="120">
        <v>541.63392633071066</v>
      </c>
    </row>
    <row r="9" spans="1:10" x14ac:dyDescent="0.4">
      <c r="D9" s="56">
        <v>7</v>
      </c>
      <c r="E9" s="115">
        <v>26629</v>
      </c>
      <c r="F9" s="57">
        <v>215.46048192258465</v>
      </c>
      <c r="G9" s="57">
        <v>251.12259931997744</v>
      </c>
      <c r="H9" s="119">
        <v>21479.200000000001</v>
      </c>
      <c r="I9" s="120">
        <v>375.86951201593553</v>
      </c>
      <c r="J9" s="120">
        <v>438.08186086062614</v>
      </c>
    </row>
    <row r="10" spans="1:10" x14ac:dyDescent="0.4">
      <c r="D10" s="56">
        <v>8</v>
      </c>
      <c r="E10" s="115">
        <v>26453</v>
      </c>
      <c r="F10" s="57">
        <v>200.49003496806645</v>
      </c>
      <c r="G10" s="57">
        <v>235.67097233242978</v>
      </c>
      <c r="H10" s="119">
        <v>22084.199999999997</v>
      </c>
      <c r="I10" s="120">
        <v>349.75365753883943</v>
      </c>
      <c r="J10" s="120">
        <v>411.1265907162454</v>
      </c>
    </row>
    <row r="11" spans="1:10" x14ac:dyDescent="0.4">
      <c r="D11" s="56">
        <v>9</v>
      </c>
      <c r="E11" s="115">
        <v>26456</v>
      </c>
      <c r="F11" s="57">
        <v>204.44062431790925</v>
      </c>
      <c r="G11" s="57">
        <v>226.08157538867908</v>
      </c>
      <c r="H11" s="119">
        <v>22730</v>
      </c>
      <c r="I11" s="120">
        <v>356.64543684728045</v>
      </c>
      <c r="J11" s="120">
        <v>394.3979455484054</v>
      </c>
    </row>
    <row r="12" spans="1:10" x14ac:dyDescent="0.4">
      <c r="D12" s="56">
        <v>10</v>
      </c>
      <c r="E12" s="115">
        <v>26594</v>
      </c>
      <c r="F12" s="57">
        <v>214.2956000495777</v>
      </c>
      <c r="G12" s="57">
        <v>235.53695323434798</v>
      </c>
      <c r="H12" s="119">
        <v>23398.400000000001</v>
      </c>
      <c r="I12" s="120">
        <v>373.83738260985439</v>
      </c>
      <c r="J12" s="120">
        <v>410.89279520744793</v>
      </c>
    </row>
    <row r="13" spans="1:10" x14ac:dyDescent="0.4">
      <c r="D13" s="56">
        <v>11</v>
      </c>
      <c r="E13" s="115">
        <v>26474</v>
      </c>
      <c r="F13" s="57">
        <v>218.67553660725633</v>
      </c>
      <c r="G13" s="57">
        <v>226.87521967098846</v>
      </c>
      <c r="H13" s="119">
        <v>24072.400000000001</v>
      </c>
      <c r="I13" s="120">
        <v>381.47815553445463</v>
      </c>
      <c r="J13" s="120">
        <v>395.78245321516653</v>
      </c>
    </row>
    <row r="14" spans="1:10" x14ac:dyDescent="0.4">
      <c r="D14" s="56">
        <v>12</v>
      </c>
      <c r="E14" s="115">
        <v>26960</v>
      </c>
      <c r="F14" s="57">
        <v>224.50622427993832</v>
      </c>
      <c r="G14" s="57">
        <v>239.26320825703758</v>
      </c>
      <c r="H14" s="119">
        <v>24724.2</v>
      </c>
      <c r="I14" s="120">
        <v>391.64975503470879</v>
      </c>
      <c r="J14" s="120">
        <v>417.39322463435536</v>
      </c>
    </row>
    <row r="15" spans="1:10" x14ac:dyDescent="0.4">
      <c r="D15" s="56">
        <v>13</v>
      </c>
      <c r="E15" s="115">
        <v>28887</v>
      </c>
      <c r="F15" s="57">
        <v>241.94301999109203</v>
      </c>
      <c r="G15" s="57">
        <v>232.23552976016262</v>
      </c>
      <c r="H15" s="119">
        <v>25321.4</v>
      </c>
      <c r="I15" s="120">
        <v>422.0681400517243</v>
      </c>
      <c r="J15" s="120">
        <v>405.13348185621408</v>
      </c>
    </row>
    <row r="16" spans="1:10" x14ac:dyDescent="0.4">
      <c r="D16" s="56">
        <v>14</v>
      </c>
      <c r="E16" s="115">
        <v>31236</v>
      </c>
      <c r="F16" s="57">
        <v>270.47635148146799</v>
      </c>
      <c r="G16" s="57">
        <v>276.52119077465227</v>
      </c>
      <c r="H16" s="119">
        <v>25839.800000000003</v>
      </c>
      <c r="I16" s="120">
        <v>471.84436485071097</v>
      </c>
      <c r="J16" s="120">
        <v>482.38955056212262</v>
      </c>
    </row>
    <row r="17" spans="2:10" x14ac:dyDescent="0.4">
      <c r="D17" s="56">
        <v>15</v>
      </c>
      <c r="E17" s="115">
        <v>32710</v>
      </c>
      <c r="F17" s="57">
        <v>265.78362706713125</v>
      </c>
      <c r="G17" s="57">
        <v>249.83819610877703</v>
      </c>
      <c r="H17" s="119">
        <v>26266.2</v>
      </c>
      <c r="I17" s="120">
        <v>463.6579353955139</v>
      </c>
      <c r="J17" s="120">
        <v>435.8412272004868</v>
      </c>
    </row>
    <row r="18" spans="2:10" x14ac:dyDescent="0.4">
      <c r="D18" s="56">
        <v>16</v>
      </c>
      <c r="E18" s="115">
        <v>33476</v>
      </c>
      <c r="F18" s="57">
        <v>255.52001466389618</v>
      </c>
      <c r="G18" s="57">
        <v>252.87985326708429</v>
      </c>
      <c r="H18" s="119">
        <v>26598.400000000001</v>
      </c>
      <c r="I18" s="120">
        <v>445.75312542246832</v>
      </c>
      <c r="J18" s="120">
        <v>441.14737977942474</v>
      </c>
    </row>
    <row r="19" spans="2:10" x14ac:dyDescent="0.4">
      <c r="D19" s="56">
        <v>17</v>
      </c>
      <c r="E19" s="115">
        <v>34599</v>
      </c>
      <c r="F19" s="57">
        <v>252.43337942649796</v>
      </c>
      <c r="G19" s="57">
        <v>272.38912171320749</v>
      </c>
      <c r="H19" s="119">
        <v>26870.799999999999</v>
      </c>
      <c r="I19" s="120">
        <v>440.36850885566372</v>
      </c>
      <c r="J19" s="120">
        <v>475.18118099066942</v>
      </c>
    </row>
    <row r="20" spans="2:10" x14ac:dyDescent="0.4">
      <c r="D20" s="56">
        <v>18</v>
      </c>
      <c r="E20" s="115">
        <v>36082</v>
      </c>
      <c r="F20" s="57">
        <v>170.94964221851501</v>
      </c>
      <c r="G20" s="57">
        <v>237.80804449441425</v>
      </c>
      <c r="H20" s="119">
        <v>27116.600000000002</v>
      </c>
      <c r="I20" s="120">
        <v>298.22062044332966</v>
      </c>
      <c r="J20" s="120">
        <v>414.854700221526</v>
      </c>
    </row>
    <row r="21" spans="2:10" x14ac:dyDescent="0.4">
      <c r="D21" s="56">
        <v>19</v>
      </c>
      <c r="E21" s="115">
        <v>36930</v>
      </c>
      <c r="F21" s="57">
        <v>170.30925530426504</v>
      </c>
      <c r="G21" s="57">
        <v>160.10045667261238</v>
      </c>
      <c r="H21" s="119">
        <v>27345.599999999999</v>
      </c>
      <c r="I21" s="120">
        <v>297.10346933138226</v>
      </c>
      <c r="J21" s="120">
        <v>279.29428165246981</v>
      </c>
    </row>
    <row r="22" spans="2:10" x14ac:dyDescent="0.4">
      <c r="D22" s="56">
        <v>20</v>
      </c>
      <c r="E22" s="115">
        <v>39137</v>
      </c>
      <c r="F22" s="57">
        <v>188.97265970187149</v>
      </c>
      <c r="G22" s="57">
        <v>206.63924104258604</v>
      </c>
      <c r="H22" s="119">
        <v>27542.6</v>
      </c>
      <c r="I22" s="120">
        <v>329.66166580847403</v>
      </c>
      <c r="J22" s="120">
        <v>360.48091047121505</v>
      </c>
    </row>
    <row r="23" spans="2:10" x14ac:dyDescent="0.4">
      <c r="D23" s="56">
        <v>21</v>
      </c>
      <c r="E23" s="115">
        <v>42900</v>
      </c>
      <c r="F23" s="57">
        <v>189.63987756575472</v>
      </c>
      <c r="G23" s="57">
        <v>208.95331680372487</v>
      </c>
      <c r="H23" s="119">
        <v>27666.2</v>
      </c>
      <c r="I23" s="120">
        <v>330.82562335033185</v>
      </c>
      <c r="J23" s="120">
        <v>364.51780168832312</v>
      </c>
    </row>
    <row r="24" spans="2:10" x14ac:dyDescent="0.4">
      <c r="D24" s="56">
        <v>22</v>
      </c>
      <c r="E24" s="115">
        <v>44288</v>
      </c>
      <c r="F24" s="57">
        <v>211.00646662943302</v>
      </c>
      <c r="G24" s="57">
        <v>239.51530569642858</v>
      </c>
      <c r="H24" s="119">
        <v>28174</v>
      </c>
      <c r="I24" s="120">
        <v>368.0995091838156</v>
      </c>
      <c r="J24" s="120">
        <v>417.83300709784424</v>
      </c>
    </row>
    <row r="25" spans="2:10" x14ac:dyDescent="0.4">
      <c r="D25" s="56">
        <v>23</v>
      </c>
      <c r="E25" s="115">
        <v>42957</v>
      </c>
      <c r="F25" s="57">
        <v>232.9776856007087</v>
      </c>
      <c r="G25" s="57">
        <v>215.3250156954642</v>
      </c>
      <c r="H25" s="119">
        <v>27857.4</v>
      </c>
      <c r="I25" s="120">
        <v>406.42816824666806</v>
      </c>
      <c r="J25" s="120">
        <v>375.6331919992528</v>
      </c>
    </row>
    <row r="26" spans="2:10" ht="17.399999999999999" thickBot="1" x14ac:dyDescent="0.45">
      <c r="B26" s="54" t="s">
        <v>30</v>
      </c>
      <c r="D26" s="56">
        <v>24</v>
      </c>
      <c r="E26" s="115">
        <v>40831</v>
      </c>
      <c r="F26" s="57">
        <v>274.96010154088822</v>
      </c>
      <c r="G26" s="57">
        <v>266.6508400989797</v>
      </c>
      <c r="H26" s="119">
        <v>27511.200000000001</v>
      </c>
      <c r="I26" s="120">
        <v>479.66623980335879</v>
      </c>
      <c r="J26" s="120">
        <v>465.17078330240668</v>
      </c>
    </row>
    <row r="27" spans="2:10" x14ac:dyDescent="0.4">
      <c r="D27" s="56">
        <v>25</v>
      </c>
      <c r="E27" s="115">
        <v>39327</v>
      </c>
      <c r="F27" s="57">
        <v>291.2808371261346</v>
      </c>
      <c r="G27" s="57">
        <v>277.25436939628031</v>
      </c>
      <c r="H27" s="119">
        <v>27350.799999999999</v>
      </c>
      <c r="I27" s="120">
        <v>508.13766465783306</v>
      </c>
      <c r="J27" s="120">
        <v>483.66857624828475</v>
      </c>
    </row>
    <row r="28" spans="2:10" x14ac:dyDescent="0.4">
      <c r="D28" s="56">
        <v>26</v>
      </c>
      <c r="E28" s="115">
        <v>39560</v>
      </c>
      <c r="F28" s="57">
        <v>322.55481451549758</v>
      </c>
      <c r="G28" s="57">
        <v>278.70636176637453</v>
      </c>
      <c r="H28" s="119">
        <v>27477.4</v>
      </c>
      <c r="I28" s="120">
        <v>562.69492970823262</v>
      </c>
      <c r="J28" s="120">
        <v>486.2015681859628</v>
      </c>
    </row>
    <row r="29" spans="2:10" x14ac:dyDescent="0.4">
      <c r="D29" s="56">
        <v>27</v>
      </c>
      <c r="E29" s="115">
        <v>39731</v>
      </c>
      <c r="F29" s="57">
        <v>338.00863140801158</v>
      </c>
      <c r="G29" s="57">
        <v>292.75797821435827</v>
      </c>
      <c r="H29" s="119">
        <v>25411</v>
      </c>
      <c r="I29" s="120">
        <v>589.65402012862739</v>
      </c>
      <c r="J29" s="120">
        <v>510.71452838270301</v>
      </c>
    </row>
    <row r="30" spans="2:10" x14ac:dyDescent="0.4">
      <c r="D30" s="56">
        <v>28</v>
      </c>
      <c r="E30" s="115">
        <v>38655</v>
      </c>
      <c r="F30" s="57">
        <v>375.6751338308531</v>
      </c>
      <c r="G30" s="57">
        <v>301.22282663072787</v>
      </c>
      <c r="H30" s="119">
        <v>22984.800000000003</v>
      </c>
      <c r="I30" s="120">
        <v>655.36300656869059</v>
      </c>
      <c r="J30" s="120">
        <v>525.48140542279475</v>
      </c>
    </row>
    <row r="31" spans="2:10" x14ac:dyDescent="0.4">
      <c r="D31" s="56">
        <v>29</v>
      </c>
      <c r="E31" s="115">
        <v>37618</v>
      </c>
      <c r="F31" s="57">
        <v>396.27462863725322</v>
      </c>
      <c r="G31" s="57">
        <v>292.19533158619805</v>
      </c>
      <c r="H31" s="119">
        <v>22027.8</v>
      </c>
      <c r="I31" s="120">
        <v>691.29870109404806</v>
      </c>
      <c r="J31" s="120">
        <v>509.73299473125616</v>
      </c>
    </row>
    <row r="32" spans="2:10" x14ac:dyDescent="0.4">
      <c r="D32" s="56">
        <v>30</v>
      </c>
      <c r="E32" s="115">
        <v>37318</v>
      </c>
      <c r="F32" s="57">
        <v>401.43824004680704</v>
      </c>
      <c r="G32" s="57">
        <v>326.56899903754316</v>
      </c>
      <c r="H32" s="119">
        <v>21312.400000000001</v>
      </c>
      <c r="I32" s="120">
        <v>700.3065900741085</v>
      </c>
      <c r="J32" s="120">
        <v>569.69765041125822</v>
      </c>
    </row>
    <row r="33" spans="4:10" x14ac:dyDescent="0.4">
      <c r="D33" s="56">
        <v>31</v>
      </c>
      <c r="E33" s="115">
        <v>35952</v>
      </c>
      <c r="F33" s="57">
        <v>404.48095402200272</v>
      </c>
      <c r="G33" s="57">
        <v>329.88487809677281</v>
      </c>
      <c r="H33" s="119">
        <v>20793</v>
      </c>
      <c r="I33" s="120">
        <v>705.61458626373815</v>
      </c>
      <c r="J33" s="120">
        <v>575.48218144347015</v>
      </c>
    </row>
    <row r="34" spans="4:10" x14ac:dyDescent="0.4">
      <c r="D34" s="56">
        <v>32</v>
      </c>
      <c r="E34" s="115">
        <v>34454</v>
      </c>
      <c r="F34" s="57">
        <v>405.47804838133345</v>
      </c>
      <c r="G34" s="57">
        <v>325.02440765199293</v>
      </c>
      <c r="H34" s="119">
        <v>20488.400000000001</v>
      </c>
      <c r="I34" s="120">
        <v>707.35401136355836</v>
      </c>
      <c r="J34" s="120">
        <v>567.00312004926195</v>
      </c>
    </row>
    <row r="35" spans="4:10" x14ac:dyDescent="0.4">
      <c r="D35" s="56">
        <v>33</v>
      </c>
      <c r="E35" s="115">
        <v>34354</v>
      </c>
      <c r="F35" s="57">
        <v>405.58599114950465</v>
      </c>
      <c r="G35" s="57">
        <v>351.69396506565897</v>
      </c>
      <c r="H35" s="119">
        <v>19501.800000000003</v>
      </c>
      <c r="I35" s="120">
        <v>707.54231687200308</v>
      </c>
      <c r="J35" s="120">
        <v>613.52800220541258</v>
      </c>
    </row>
    <row r="36" spans="4:10" x14ac:dyDescent="0.4">
      <c r="D36" s="56">
        <v>34</v>
      </c>
      <c r="E36" s="115">
        <v>34514</v>
      </c>
      <c r="F36" s="57">
        <v>391.12635791336231</v>
      </c>
      <c r="G36" s="57">
        <v>346.62627043305525</v>
      </c>
      <c r="H36" s="119">
        <v>20220.400000000001</v>
      </c>
      <c r="I36" s="120">
        <v>682.31757384766036</v>
      </c>
      <c r="J36" s="120">
        <v>604.68743946459881</v>
      </c>
    </row>
    <row r="37" spans="4:10" x14ac:dyDescent="0.4">
      <c r="D37" s="56">
        <v>35</v>
      </c>
      <c r="E37" s="115">
        <v>34893</v>
      </c>
      <c r="F37" s="57">
        <v>386.75589175634371</v>
      </c>
      <c r="G37" s="57">
        <v>360.12408069299136</v>
      </c>
      <c r="H37" s="119">
        <v>22044.6</v>
      </c>
      <c r="I37" s="120">
        <v>674.69332197992799</v>
      </c>
      <c r="J37" s="120">
        <v>628.23428810438213</v>
      </c>
    </row>
    <row r="38" spans="4:10" x14ac:dyDescent="0.4">
      <c r="D38" s="56">
        <v>36</v>
      </c>
      <c r="E38" s="115">
        <v>35599</v>
      </c>
      <c r="F38" s="57">
        <v>383.24481400284861</v>
      </c>
      <c r="G38" s="57">
        <v>356.13725310612341</v>
      </c>
      <c r="H38" s="119">
        <v>23722</v>
      </c>
      <c r="I38" s="120">
        <v>668.56826800213935</v>
      </c>
      <c r="J38" s="120">
        <v>621.27929140987862</v>
      </c>
    </row>
    <row r="39" spans="4:10" x14ac:dyDescent="0.4">
      <c r="D39" s="56">
        <v>37</v>
      </c>
      <c r="E39" s="115">
        <v>36451</v>
      </c>
      <c r="F39" s="57">
        <v>387.4228441752158</v>
      </c>
      <c r="G39" s="57">
        <v>360.7607249029096</v>
      </c>
      <c r="H39" s="119">
        <v>23942</v>
      </c>
      <c r="I39" s="120">
        <v>675.85681645456395</v>
      </c>
      <c r="J39" s="120">
        <v>629.34491009118176</v>
      </c>
    </row>
    <row r="40" spans="4:10" x14ac:dyDescent="0.4">
      <c r="D40" s="56">
        <v>38</v>
      </c>
      <c r="E40" s="115">
        <v>37052</v>
      </c>
      <c r="F40" s="57">
        <v>385.02578857830736</v>
      </c>
      <c r="G40" s="57">
        <v>382.91201460730207</v>
      </c>
      <c r="H40" s="119">
        <v>24354.6</v>
      </c>
      <c r="I40" s="120">
        <v>671.67516741412044</v>
      </c>
      <c r="J40" s="120">
        <v>667.9877014625722</v>
      </c>
    </row>
    <row r="41" spans="4:10" x14ac:dyDescent="0.4">
      <c r="D41" s="56">
        <v>39</v>
      </c>
      <c r="E41" s="115">
        <v>37559</v>
      </c>
      <c r="F41" s="57">
        <v>380.76421215901115</v>
      </c>
      <c r="G41" s="57">
        <v>381.88737002516132</v>
      </c>
      <c r="H41" s="119">
        <v>25287.8</v>
      </c>
      <c r="I41" s="120">
        <v>664.24087303750719</v>
      </c>
      <c r="J41" s="120">
        <v>666.20021516512008</v>
      </c>
    </row>
    <row r="42" spans="4:10" x14ac:dyDescent="0.4">
      <c r="D42" s="56">
        <v>40</v>
      </c>
      <c r="E42" s="115">
        <v>38292</v>
      </c>
      <c r="F42" s="57">
        <v>383.87457870149973</v>
      </c>
      <c r="G42" s="57">
        <v>378.41184557048729</v>
      </c>
      <c r="H42" s="119">
        <v>26565.600000000002</v>
      </c>
      <c r="I42" s="120">
        <v>669.66688872300062</v>
      </c>
      <c r="J42" s="120">
        <v>660.13718370282561</v>
      </c>
    </row>
    <row r="43" spans="4:10" x14ac:dyDescent="0.4">
      <c r="D43" s="56">
        <v>41</v>
      </c>
      <c r="E43" s="115">
        <v>39677</v>
      </c>
      <c r="F43" s="57">
        <v>378.43640323951269</v>
      </c>
      <c r="G43" s="57">
        <v>375.12167282109908</v>
      </c>
      <c r="H43" s="119">
        <v>27317</v>
      </c>
      <c r="I43" s="120">
        <v>660.18002440841803</v>
      </c>
      <c r="J43" s="120">
        <v>654.39749717318625</v>
      </c>
    </row>
    <row r="44" spans="4:10" x14ac:dyDescent="0.4">
      <c r="D44" s="56">
        <v>42</v>
      </c>
      <c r="E44" s="115">
        <v>41601</v>
      </c>
      <c r="F44" s="57">
        <v>386.2200673077578</v>
      </c>
      <c r="G44" s="57">
        <v>377.83416711229302</v>
      </c>
      <c r="H44" s="119">
        <v>30546.2</v>
      </c>
      <c r="I44" s="120">
        <v>673.75857945907649</v>
      </c>
      <c r="J44" s="120">
        <v>659.12942711448954</v>
      </c>
    </row>
    <row r="45" spans="4:10" x14ac:dyDescent="0.4">
      <c r="D45" s="56">
        <v>43</v>
      </c>
      <c r="E45" s="115">
        <v>42449</v>
      </c>
      <c r="F45" s="57">
        <v>392.78233765625197</v>
      </c>
      <c r="G45" s="57">
        <v>398.56104078561708</v>
      </c>
      <c r="H45" s="119">
        <v>33868.800000000003</v>
      </c>
      <c r="I45" s="120">
        <v>685.20642052763696</v>
      </c>
      <c r="J45" s="120">
        <v>695.28733330541422</v>
      </c>
    </row>
    <row r="46" spans="4:10" x14ac:dyDescent="0.4">
      <c r="D46" s="56">
        <v>44</v>
      </c>
      <c r="E46" s="115">
        <v>42068</v>
      </c>
      <c r="F46" s="57">
        <v>416.36681342018397</v>
      </c>
      <c r="G46" s="57">
        <v>425.97617431042198</v>
      </c>
      <c r="H46" s="119">
        <v>33279.799999999996</v>
      </c>
      <c r="I46" s="120">
        <v>726.34939634129853</v>
      </c>
      <c r="J46" s="120">
        <v>743.11286849345208</v>
      </c>
    </row>
    <row r="47" spans="4:10" x14ac:dyDescent="0.4">
      <c r="D47" s="56">
        <v>45</v>
      </c>
      <c r="E47" s="115">
        <v>41880</v>
      </c>
      <c r="F47" s="57">
        <v>430.80967333892096</v>
      </c>
      <c r="G47" s="57">
        <v>427.15666215228975</v>
      </c>
      <c r="H47" s="119">
        <v>31773.200000000001</v>
      </c>
      <c r="I47" s="120">
        <v>751.54487841452919</v>
      </c>
      <c r="J47" s="120">
        <v>745.17222241814511</v>
      </c>
    </row>
    <row r="48" spans="4:10" x14ac:dyDescent="0.4">
      <c r="D48" s="56">
        <v>46</v>
      </c>
      <c r="E48" s="115">
        <v>41846</v>
      </c>
      <c r="F48" s="57">
        <v>411.8045701133334</v>
      </c>
      <c r="G48" s="57">
        <v>430.3802216913565</v>
      </c>
      <c r="H48" s="119">
        <v>29087</v>
      </c>
      <c r="I48" s="120">
        <v>718.39059039162998</v>
      </c>
      <c r="J48" s="120">
        <v>750.79570260389301</v>
      </c>
    </row>
    <row r="49" spans="4:10" x14ac:dyDescent="0.4">
      <c r="D49" s="56">
        <v>47</v>
      </c>
      <c r="E49" s="115">
        <v>41967</v>
      </c>
      <c r="F49" s="57">
        <v>424.38967909977777</v>
      </c>
      <c r="G49" s="57">
        <v>449.537080206003</v>
      </c>
      <c r="H49" s="119">
        <v>28475.600000000002</v>
      </c>
      <c r="I49" s="120">
        <v>740.34523716115609</v>
      </c>
      <c r="J49" s="120">
        <v>784.21472681384375</v>
      </c>
    </row>
    <row r="50" spans="4:10" x14ac:dyDescent="0.4">
      <c r="D50" s="56">
        <v>48</v>
      </c>
      <c r="E50" s="115">
        <v>42137</v>
      </c>
      <c r="F50" s="57">
        <v>449.67198144738472</v>
      </c>
      <c r="G50" s="57">
        <v>465.19254236075489</v>
      </c>
      <c r="H50" s="119">
        <v>29830.800000000003</v>
      </c>
      <c r="I50" s="120">
        <v>784.45006121631081</v>
      </c>
      <c r="J50" s="120">
        <v>811.52558617878674</v>
      </c>
    </row>
    <row r="51" spans="4:10" x14ac:dyDescent="0.4">
      <c r="D51" s="56">
        <v>49</v>
      </c>
      <c r="E51" s="115">
        <v>42922</v>
      </c>
      <c r="F51" s="57">
        <v>455.43653700184984</v>
      </c>
      <c r="G51" s="57">
        <v>481.29423552569369</v>
      </c>
      <c r="H51" s="119">
        <v>29271.599999999999</v>
      </c>
      <c r="I51" s="120">
        <v>794.50629363494977</v>
      </c>
      <c r="J51" s="120">
        <v>839.61489285132279</v>
      </c>
    </row>
    <row r="52" spans="4:10" x14ac:dyDescent="0.4">
      <c r="D52" s="56">
        <v>50</v>
      </c>
      <c r="E52" s="115">
        <v>44034</v>
      </c>
      <c r="F52" s="57">
        <v>519.53844687860715</v>
      </c>
      <c r="G52" s="57">
        <v>532.8457279975845</v>
      </c>
      <c r="H52" s="119">
        <v>27681.4</v>
      </c>
      <c r="I52" s="120">
        <v>906.33168903772832</v>
      </c>
      <c r="J52" s="120">
        <v>929.54616073953241</v>
      </c>
    </row>
    <row r="53" spans="4:10" x14ac:dyDescent="0.4">
      <c r="D53" s="56">
        <v>51</v>
      </c>
      <c r="E53" s="115">
        <v>45329</v>
      </c>
      <c r="F53" s="57">
        <v>537.33445267583181</v>
      </c>
      <c r="G53" s="57">
        <v>561.55422998676784</v>
      </c>
      <c r="H53" s="119">
        <v>27635.800000000003</v>
      </c>
      <c r="I53" s="120">
        <v>937.3767138847395</v>
      </c>
      <c r="J53" s="120">
        <v>979.62796941784006</v>
      </c>
    </row>
    <row r="54" spans="4:10" x14ac:dyDescent="0.4">
      <c r="D54" s="56">
        <v>52</v>
      </c>
      <c r="E54" s="115">
        <v>47160</v>
      </c>
      <c r="F54" s="57">
        <v>555.68973763674614</v>
      </c>
      <c r="G54" s="57">
        <v>574.54662865694718</v>
      </c>
      <c r="H54" s="119">
        <v>27834.6</v>
      </c>
      <c r="I54" s="120">
        <v>969.39739786172606</v>
      </c>
      <c r="J54" s="120">
        <v>1002.2931305856844</v>
      </c>
    </row>
    <row r="55" spans="4:10" x14ac:dyDescent="0.4">
      <c r="D55" s="56">
        <v>53</v>
      </c>
      <c r="E55" s="115">
        <v>47972</v>
      </c>
      <c r="F55" s="57">
        <v>558.88567904953368</v>
      </c>
      <c r="G55" s="57">
        <v>593.82691996648168</v>
      </c>
      <c r="H55" s="119">
        <v>25562.799999999999</v>
      </c>
      <c r="I55" s="120">
        <v>974.97269839264936</v>
      </c>
      <c r="J55" s="120">
        <v>1035.9274825623204</v>
      </c>
    </row>
    <row r="56" spans="4:10" x14ac:dyDescent="0.4">
      <c r="D56" s="56">
        <v>54</v>
      </c>
      <c r="E56" s="115">
        <v>47365</v>
      </c>
      <c r="F56" s="57">
        <v>582.27808550882787</v>
      </c>
      <c r="G56" s="57">
        <v>628.47337705512246</v>
      </c>
      <c r="H56" s="119">
        <v>25716.400000000001</v>
      </c>
      <c r="I56" s="120">
        <v>1015.7806104620769</v>
      </c>
      <c r="J56" s="120">
        <v>1096.3680181203333</v>
      </c>
    </row>
    <row r="57" spans="4:10" x14ac:dyDescent="0.4">
      <c r="D57" s="56">
        <v>55</v>
      </c>
      <c r="E57" s="115">
        <v>46224</v>
      </c>
      <c r="F57" s="57">
        <v>586.04465765230361</v>
      </c>
      <c r="G57" s="57">
        <v>657.57974660074331</v>
      </c>
      <c r="H57" s="119">
        <v>25779.4</v>
      </c>
      <c r="I57" s="120">
        <v>1022.3513728631825</v>
      </c>
      <c r="J57" s="120">
        <v>1147.1439043526811</v>
      </c>
    </row>
    <row r="58" spans="4:10" x14ac:dyDescent="0.4">
      <c r="D58" s="56">
        <v>56</v>
      </c>
      <c r="E58" s="115">
        <v>43862</v>
      </c>
      <c r="F58" s="57">
        <v>618.05226140927891</v>
      </c>
      <c r="G58" s="57">
        <v>687.71733488171697</v>
      </c>
      <c r="H58" s="119">
        <v>26383.599999999999</v>
      </c>
      <c r="I58" s="120">
        <v>1078.1884446899146</v>
      </c>
      <c r="J58" s="120">
        <v>1199.7187454531324</v>
      </c>
    </row>
    <row r="59" spans="4:10" x14ac:dyDescent="0.4">
      <c r="D59" s="56">
        <v>57</v>
      </c>
      <c r="E59" s="115">
        <v>40318</v>
      </c>
      <c r="F59" s="57">
        <v>630.67384827061051</v>
      </c>
      <c r="G59" s="57">
        <v>722.19797820473138</v>
      </c>
      <c r="H59" s="119">
        <v>27011.8</v>
      </c>
      <c r="I59" s="120">
        <v>1100.2067268923097</v>
      </c>
      <c r="J59" s="120">
        <v>1259.8700198964605</v>
      </c>
    </row>
    <row r="60" spans="4:10" x14ac:dyDescent="0.4">
      <c r="D60" s="56">
        <v>58</v>
      </c>
      <c r="E60" s="115">
        <v>38233</v>
      </c>
      <c r="F60" s="57">
        <v>643.63465406012449</v>
      </c>
      <c r="G60" s="57">
        <v>753.45001118224206</v>
      </c>
      <c r="H60" s="119">
        <v>27750.799999999999</v>
      </c>
      <c r="I60" s="120">
        <v>1122.816774470261</v>
      </c>
      <c r="J60" s="120">
        <v>1314.3890030526543</v>
      </c>
    </row>
    <row r="61" spans="4:10" x14ac:dyDescent="0.4">
      <c r="D61" s="56">
        <v>59</v>
      </c>
      <c r="E61" s="115">
        <v>36814</v>
      </c>
      <c r="F61" s="57">
        <v>654.5989171589066</v>
      </c>
      <c r="G61" s="57">
        <v>793.98279892092773</v>
      </c>
      <c r="H61" s="119">
        <v>28477.599999999999</v>
      </c>
      <c r="I61" s="120">
        <v>1141.9438653584841</v>
      </c>
      <c r="J61" s="120">
        <v>1385.0982069495399</v>
      </c>
    </row>
    <row r="62" spans="4:10" x14ac:dyDescent="0.4">
      <c r="D62" s="56">
        <v>60</v>
      </c>
      <c r="E62" s="115">
        <v>34496</v>
      </c>
      <c r="F62" s="57">
        <v>627.87046037215043</v>
      </c>
      <c r="G62" s="57">
        <v>807.81868794028878</v>
      </c>
      <c r="H62" s="119">
        <v>28748.400000000001</v>
      </c>
      <c r="I62" s="120">
        <v>1095.3162336009962</v>
      </c>
      <c r="J62" s="120">
        <v>1409.2348319473545</v>
      </c>
    </row>
    <row r="63" spans="4:10" x14ac:dyDescent="0.4">
      <c r="D63" s="56">
        <v>61</v>
      </c>
      <c r="E63" s="115">
        <v>33969</v>
      </c>
      <c r="F63" s="57">
        <v>601.91695774601908</v>
      </c>
      <c r="G63" s="57">
        <v>788.74471856742844</v>
      </c>
      <c r="H63" s="119">
        <v>29443.199999999997</v>
      </c>
      <c r="I63" s="120">
        <v>1050.0405047056468</v>
      </c>
      <c r="J63" s="120">
        <v>1375.9604073456323</v>
      </c>
    </row>
    <row r="64" spans="4:10" x14ac:dyDescent="0.4">
      <c r="D64" s="56">
        <v>62</v>
      </c>
      <c r="E64" s="115">
        <v>34263</v>
      </c>
      <c r="F64" s="57">
        <v>635.30826147295488</v>
      </c>
      <c r="G64" s="57">
        <v>818.13041051138657</v>
      </c>
      <c r="H64" s="119">
        <v>29908</v>
      </c>
      <c r="I64" s="120">
        <v>1108.2914327896599</v>
      </c>
      <c r="J64" s="120">
        <v>1427.2235698182508</v>
      </c>
    </row>
    <row r="65" spans="4:10" x14ac:dyDescent="0.4">
      <c r="D65" s="56">
        <v>63</v>
      </c>
      <c r="E65" s="115">
        <v>33868</v>
      </c>
      <c r="F65" s="57">
        <v>641.00507609237184</v>
      </c>
      <c r="G65" s="57">
        <v>847.08898690717604</v>
      </c>
      <c r="H65" s="119">
        <v>31558.6</v>
      </c>
      <c r="I65" s="120">
        <v>1118.2294915554194</v>
      </c>
      <c r="J65" s="120">
        <v>1477.7416317915481</v>
      </c>
    </row>
    <row r="66" spans="4:10" x14ac:dyDescent="0.4">
      <c r="D66" s="56">
        <v>64</v>
      </c>
      <c r="E66" s="115">
        <v>33972</v>
      </c>
      <c r="F66" s="57">
        <v>640.77356446409328</v>
      </c>
      <c r="G66" s="57">
        <v>837.56626850979637</v>
      </c>
      <c r="H66" s="119">
        <v>32968.399999999994</v>
      </c>
      <c r="I66" s="120">
        <v>1117.8256209153342</v>
      </c>
      <c r="J66" s="120">
        <v>1461.1293069459437</v>
      </c>
    </row>
    <row r="67" spans="4:10" x14ac:dyDescent="0.4">
      <c r="D67" s="56">
        <v>65</v>
      </c>
      <c r="E67" s="115">
        <v>32357</v>
      </c>
      <c r="F67" s="57">
        <v>681.50170333154006</v>
      </c>
      <c r="G67" s="57">
        <v>881.54401285273116</v>
      </c>
      <c r="H67" s="119">
        <v>32527.199999999997</v>
      </c>
      <c r="I67" s="120">
        <v>1188.8756136788561</v>
      </c>
      <c r="J67" s="120">
        <v>1537.8482168743069</v>
      </c>
    </row>
    <row r="68" spans="4:10" x14ac:dyDescent="0.4">
      <c r="D68" s="56">
        <v>66</v>
      </c>
      <c r="E68" s="115">
        <v>28946</v>
      </c>
      <c r="F68" s="57">
        <v>694.9166010544825</v>
      </c>
      <c r="G68" s="57">
        <v>915.67867094826443</v>
      </c>
      <c r="H68" s="119">
        <v>31878</v>
      </c>
      <c r="I68" s="120">
        <v>1212.277821897613</v>
      </c>
      <c r="J68" s="120">
        <v>1597.3959221737359</v>
      </c>
    </row>
    <row r="69" spans="4:10" x14ac:dyDescent="0.4">
      <c r="D69" s="56">
        <v>67</v>
      </c>
      <c r="E69" s="115">
        <v>26601</v>
      </c>
      <c r="F69" s="57">
        <v>721.10964015372554</v>
      </c>
      <c r="G69" s="57">
        <v>931.7413250394784</v>
      </c>
      <c r="H69" s="119">
        <v>31874</v>
      </c>
      <c r="I69" s="120">
        <v>1257.9714207264883</v>
      </c>
      <c r="J69" s="120">
        <v>1625.417125417468</v>
      </c>
    </row>
    <row r="70" spans="4:10" x14ac:dyDescent="0.4">
      <c r="D70" s="56">
        <v>68</v>
      </c>
      <c r="E70" s="115">
        <v>26784</v>
      </c>
      <c r="F70" s="57">
        <v>705.99015021186449</v>
      </c>
      <c r="G70" s="57">
        <v>990.18049229656356</v>
      </c>
      <c r="H70" s="119">
        <v>31276.799999999999</v>
      </c>
      <c r="I70" s="120">
        <v>1231.5955616563365</v>
      </c>
      <c r="J70" s="120">
        <v>1727.3639004526715</v>
      </c>
    </row>
    <row r="71" spans="4:10" x14ac:dyDescent="0.4">
      <c r="D71" s="56">
        <v>69</v>
      </c>
      <c r="E71" s="115">
        <v>25754</v>
      </c>
      <c r="F71" s="57">
        <v>725.38312101750398</v>
      </c>
      <c r="G71" s="57">
        <v>977.51721917961436</v>
      </c>
      <c r="H71" s="119">
        <v>31096.400000000001</v>
      </c>
      <c r="I71" s="120">
        <v>1265.4264823347471</v>
      </c>
      <c r="J71" s="120">
        <v>1705.2728968286167</v>
      </c>
    </row>
    <row r="72" spans="4:10" x14ac:dyDescent="0.4">
      <c r="D72" s="56">
        <v>70</v>
      </c>
      <c r="E72" s="115">
        <v>25512</v>
      </c>
      <c r="F72" s="57">
        <v>758.42195753451028</v>
      </c>
      <c r="G72" s="57">
        <v>1046.4859255355173</v>
      </c>
      <c r="H72" s="119">
        <v>30736</v>
      </c>
      <c r="I72" s="120">
        <v>1323.0625334955496</v>
      </c>
      <c r="J72" s="120">
        <v>1825.5883893544253</v>
      </c>
    </row>
    <row r="73" spans="4:10" x14ac:dyDescent="0.4">
      <c r="D73" s="56">
        <v>71</v>
      </c>
      <c r="E73" s="115">
        <v>28244</v>
      </c>
      <c r="F73" s="57">
        <v>772.52505910308162</v>
      </c>
      <c r="G73" s="57">
        <v>1004.3623612333759</v>
      </c>
      <c r="H73" s="119">
        <v>31405.4</v>
      </c>
      <c r="I73" s="120">
        <v>1347.665309174826</v>
      </c>
      <c r="J73" s="120">
        <v>1752.1040853310706</v>
      </c>
    </row>
    <row r="74" spans="4:10" x14ac:dyDescent="0.4">
      <c r="D74" s="56">
        <v>72</v>
      </c>
      <c r="E74" s="115">
        <v>28658</v>
      </c>
      <c r="F74" s="57">
        <v>821.64490482344831</v>
      </c>
      <c r="G74" s="57">
        <v>1066.5297828443161</v>
      </c>
      <c r="H74" s="119">
        <v>31503.8</v>
      </c>
      <c r="I74" s="120">
        <v>1433.354583961865</v>
      </c>
      <c r="J74" s="120">
        <v>1860.5547776143483</v>
      </c>
    </row>
    <row r="75" spans="4:10" x14ac:dyDescent="0.4">
      <c r="D75" s="56">
        <v>73</v>
      </c>
      <c r="E75" s="115">
        <v>27438</v>
      </c>
      <c r="F75" s="57">
        <v>812.68163658414255</v>
      </c>
      <c r="G75" s="57">
        <v>1056.3538890556449</v>
      </c>
      <c r="H75" s="119">
        <v>32390.800000000003</v>
      </c>
      <c r="I75" s="120">
        <v>1417.7182165449101</v>
      </c>
      <c r="J75" s="120">
        <v>1842.8029922356816</v>
      </c>
    </row>
    <row r="76" spans="4:10" x14ac:dyDescent="0.4">
      <c r="D76" s="56">
        <v>74</v>
      </c>
      <c r="E76" s="115">
        <v>26433</v>
      </c>
      <c r="F76" s="57">
        <v>790.99663808350942</v>
      </c>
      <c r="G76" s="57">
        <v>1036.6160668988623</v>
      </c>
      <c r="H76" s="119">
        <v>33260.800000000003</v>
      </c>
      <c r="I76" s="120">
        <v>1379.8888673678869</v>
      </c>
      <c r="J76" s="120">
        <v>1808.3704804538099</v>
      </c>
    </row>
    <row r="77" spans="4:10" x14ac:dyDescent="0.4">
      <c r="D77" s="56">
        <v>75</v>
      </c>
      <c r="E77" s="115">
        <v>26098</v>
      </c>
      <c r="F77" s="57">
        <v>816.13046304832596</v>
      </c>
      <c r="G77" s="57">
        <v>1068.3983614491478</v>
      </c>
      <c r="H77" s="119">
        <v>32418.399999999998</v>
      </c>
      <c r="I77" s="120">
        <v>1423.7346735237161</v>
      </c>
      <c r="J77" s="120">
        <v>1863.8145017275335</v>
      </c>
    </row>
    <row r="78" spans="4:10" x14ac:dyDescent="0.4">
      <c r="D78" s="56">
        <v>76</v>
      </c>
      <c r="E78" s="115">
        <v>25474</v>
      </c>
      <c r="F78" s="57">
        <v>846.32048954705135</v>
      </c>
      <c r="G78" s="57">
        <v>1085.5860162697959</v>
      </c>
      <c r="H78" s="119">
        <v>31078.799999999999</v>
      </c>
      <c r="I78" s="120">
        <v>1476.4009927789634</v>
      </c>
      <c r="J78" s="120">
        <v>1893.7982619627701</v>
      </c>
    </row>
    <row r="79" spans="4:10" x14ac:dyDescent="0.4">
      <c r="D79" s="56">
        <v>77</v>
      </c>
      <c r="E79" s="115">
        <v>24648</v>
      </c>
      <c r="F79" s="57">
        <v>869.47736386059103</v>
      </c>
      <c r="G79" s="57">
        <v>1094.4196169020786</v>
      </c>
      <c r="H79" s="119">
        <v>29427.600000000002</v>
      </c>
      <c r="I79" s="120">
        <v>1516.7980204398027</v>
      </c>
      <c r="J79" s="120">
        <v>1909.2084250208507</v>
      </c>
    </row>
    <row r="80" spans="4:10" x14ac:dyDescent="0.4">
      <c r="D80" s="56">
        <v>78</v>
      </c>
      <c r="E80" s="115">
        <v>23302</v>
      </c>
      <c r="F80" s="57">
        <v>888.92658278078443</v>
      </c>
      <c r="G80" s="57">
        <v>1164.9143467111837</v>
      </c>
      <c r="H80" s="119">
        <v>26248.400000000001</v>
      </c>
      <c r="I80" s="120">
        <v>1550.7270656150145</v>
      </c>
      <c r="J80" s="120">
        <v>2032.1860562625932</v>
      </c>
    </row>
    <row r="81" spans="4:10" x14ac:dyDescent="0.4">
      <c r="D81" s="56">
        <v>79</v>
      </c>
      <c r="E81" s="115">
        <v>20963</v>
      </c>
      <c r="F81" s="57">
        <v>914.19361715246339</v>
      </c>
      <c r="G81" s="57">
        <v>1100.3369783161259</v>
      </c>
      <c r="H81" s="119">
        <v>23229.8</v>
      </c>
      <c r="I81" s="120">
        <v>1594.8052547781908</v>
      </c>
      <c r="J81" s="120">
        <v>1919.5312263404874</v>
      </c>
    </row>
    <row r="82" spans="4:10" x14ac:dyDescent="0.4">
      <c r="D82" s="56">
        <v>80</v>
      </c>
      <c r="E82" s="115">
        <v>19519</v>
      </c>
      <c r="F82" s="57">
        <v>901.29177151087765</v>
      </c>
      <c r="G82" s="57">
        <v>1196.094178276041</v>
      </c>
      <c r="H82" s="119">
        <v>21989</v>
      </c>
      <c r="I82" s="120">
        <v>1572.2980628229154</v>
      </c>
      <c r="J82" s="120">
        <v>2086.5790844896101</v>
      </c>
    </row>
    <row r="83" spans="4:10" x14ac:dyDescent="0.4">
      <c r="D83" s="56">
        <v>81</v>
      </c>
      <c r="E83" s="115">
        <v>18923</v>
      </c>
      <c r="F83" s="57">
        <v>936.07553058266478</v>
      </c>
      <c r="G83" s="57">
        <v>1132.2474971622566</v>
      </c>
      <c r="H83" s="119">
        <v>19862.400000000001</v>
      </c>
      <c r="I83" s="120">
        <v>1632.9781208629333</v>
      </c>
      <c r="J83" s="120">
        <v>1975.1989341254352</v>
      </c>
    </row>
    <row r="84" spans="4:10" x14ac:dyDescent="0.4">
      <c r="D84" s="56">
        <v>82</v>
      </c>
      <c r="E84" s="115">
        <v>17460</v>
      </c>
      <c r="F84" s="57">
        <v>982.8559457503336</v>
      </c>
      <c r="G84" s="57">
        <v>1152.9639936836138</v>
      </c>
      <c r="H84" s="119">
        <v>17563.400000000001</v>
      </c>
      <c r="I84" s="120">
        <v>1714.5862731518164</v>
      </c>
      <c r="J84" s="120">
        <v>2011.3387374373026</v>
      </c>
    </row>
    <row r="85" spans="4:10" x14ac:dyDescent="0.4">
      <c r="D85" s="56">
        <v>83</v>
      </c>
      <c r="E85" s="115">
        <v>15734</v>
      </c>
      <c r="F85" s="57">
        <v>983.36814942175579</v>
      </c>
      <c r="G85" s="57">
        <v>1206.1623665720178</v>
      </c>
      <c r="H85" s="119">
        <v>17449.2</v>
      </c>
      <c r="I85" s="120">
        <v>1715.4798093692809</v>
      </c>
      <c r="J85" s="120">
        <v>2104.1429782854711</v>
      </c>
    </row>
    <row r="86" spans="4:10" x14ac:dyDescent="0.4">
      <c r="D86" s="56">
        <v>84</v>
      </c>
      <c r="E86" s="115">
        <v>14079</v>
      </c>
      <c r="F86" s="57">
        <v>986.05491481411923</v>
      </c>
      <c r="G86" s="57">
        <v>1171.6649635816539</v>
      </c>
      <c r="H86" s="119">
        <v>16191.599999999999</v>
      </c>
      <c r="I86" s="120">
        <v>1720.1668554016571</v>
      </c>
      <c r="J86" s="120">
        <v>2043.9624667034723</v>
      </c>
    </row>
    <row r="87" spans="4:10" x14ac:dyDescent="0.4">
      <c r="D87" s="56">
        <v>85</v>
      </c>
      <c r="E87" s="115">
        <v>12637</v>
      </c>
      <c r="F87" s="57">
        <v>1026.5245761594222</v>
      </c>
      <c r="G87" s="57">
        <v>1217.9172800888755</v>
      </c>
      <c r="H87" s="119">
        <v>14999.399999999998</v>
      </c>
      <c r="I87" s="120">
        <v>1790.7659356857832</v>
      </c>
      <c r="J87" s="120">
        <v>2124.6493540623455</v>
      </c>
    </row>
    <row r="88" spans="4:10" x14ac:dyDescent="0.4">
      <c r="D88" s="56">
        <v>86</v>
      </c>
      <c r="E88" s="115">
        <v>11018</v>
      </c>
      <c r="F88" s="57">
        <v>1022.9618284494182</v>
      </c>
      <c r="G88" s="57">
        <v>1174.8716459114644</v>
      </c>
      <c r="H88" s="119">
        <v>14131.199999999999</v>
      </c>
      <c r="I88" s="120">
        <v>1784.550743780308</v>
      </c>
      <c r="J88" s="120">
        <v>2049.556504699402</v>
      </c>
    </row>
    <row r="89" spans="4:10" x14ac:dyDescent="0.4">
      <c r="D89" s="56">
        <v>87</v>
      </c>
      <c r="E89" s="115">
        <v>8959</v>
      </c>
      <c r="F89" s="57">
        <v>1075.5725654725979</v>
      </c>
      <c r="G89" s="57">
        <v>1232.3511257245641</v>
      </c>
      <c r="H89" s="119">
        <v>11467</v>
      </c>
      <c r="I89" s="120">
        <v>1876.3298574035957</v>
      </c>
      <c r="J89" s="120">
        <v>2149.8291107731316</v>
      </c>
    </row>
    <row r="90" spans="4:10" x14ac:dyDescent="0.4">
      <c r="D90" s="56">
        <v>88</v>
      </c>
      <c r="E90" s="115">
        <v>7346</v>
      </c>
      <c r="F90" s="57">
        <v>1071.3635166621173</v>
      </c>
      <c r="G90" s="57">
        <v>1250.5823034382213</v>
      </c>
      <c r="H90" s="119">
        <v>9241.7999999999993</v>
      </c>
      <c r="I90" s="120">
        <v>1868.9871971239481</v>
      </c>
      <c r="J90" s="120">
        <v>2181.6332904053397</v>
      </c>
    </row>
    <row r="91" spans="4:10" x14ac:dyDescent="0.4">
      <c r="D91" s="56">
        <v>89</v>
      </c>
      <c r="E91" s="115">
        <v>5943</v>
      </c>
      <c r="F91" s="57">
        <v>980.49400105233929</v>
      </c>
      <c r="G91" s="57">
        <v>1084.1051111824825</v>
      </c>
      <c r="H91" s="119">
        <v>7687.4</v>
      </c>
      <c r="I91" s="120">
        <v>1710.465874862896</v>
      </c>
      <c r="J91" s="120">
        <v>1891.2148319641758</v>
      </c>
    </row>
    <row r="92" spans="4:10" x14ac:dyDescent="0.4">
      <c r="D92" s="56" t="s">
        <v>144</v>
      </c>
      <c r="E92" s="115">
        <v>16097</v>
      </c>
      <c r="F92" s="57">
        <v>982.99290714432948</v>
      </c>
      <c r="G92" s="57">
        <v>1179.8918342796719</v>
      </c>
      <c r="H92" s="119">
        <v>35088.000000000007</v>
      </c>
      <c r="I92" s="120">
        <v>1714.8252014781015</v>
      </c>
      <c r="J92" s="120">
        <v>2058.3141930483212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8"/>
  <sheetViews>
    <sheetView showGridLines="0" showRowColHeaders="0" workbookViewId="0">
      <selection sqref="A1:B1"/>
    </sheetView>
  </sheetViews>
  <sheetFormatPr defaultRowHeight="16.8" x14ac:dyDescent="0.4"/>
  <cols>
    <col min="2" max="2" width="29.1992187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197" t="s">
        <v>151</v>
      </c>
      <c r="C3" s="197"/>
      <c r="D3" s="197"/>
      <c r="E3" s="197"/>
      <c r="F3" s="197"/>
    </row>
    <row r="4" spans="1:6" ht="17.399999999999999" thickBot="1" x14ac:dyDescent="0.45">
      <c r="B4" s="183" t="s">
        <v>150</v>
      </c>
      <c r="C4" s="175" t="s">
        <v>134</v>
      </c>
      <c r="D4" s="176"/>
      <c r="E4" s="176"/>
      <c r="F4" s="177"/>
    </row>
    <row r="5" spans="1:6" ht="17.399999999999999" thickBot="1" x14ac:dyDescent="0.45">
      <c r="B5" s="184"/>
      <c r="C5" s="47">
        <v>2020</v>
      </c>
      <c r="D5" s="47">
        <v>2025</v>
      </c>
      <c r="E5" s="47">
        <v>2030</v>
      </c>
      <c r="F5" s="47">
        <v>2035</v>
      </c>
    </row>
    <row r="6" spans="1:6" ht="17.399999999999999" thickBot="1" x14ac:dyDescent="0.45">
      <c r="B6" s="112" t="s">
        <v>63</v>
      </c>
      <c r="C6" s="136">
        <v>4.8</v>
      </c>
      <c r="D6" s="136">
        <v>4.9000000000000004</v>
      </c>
      <c r="E6" s="136">
        <v>5</v>
      </c>
      <c r="F6" s="136">
        <v>5.0999999999999996</v>
      </c>
    </row>
    <row r="7" spans="1:6" ht="17.399999999999999" thickBot="1" x14ac:dyDescent="0.45">
      <c r="B7" s="112" t="s">
        <v>135</v>
      </c>
      <c r="C7" s="136">
        <v>4</v>
      </c>
      <c r="D7" s="136">
        <v>4.0999999999999996</v>
      </c>
      <c r="E7" s="136">
        <v>4.2</v>
      </c>
      <c r="F7" s="136">
        <v>4.3</v>
      </c>
    </row>
    <row r="8" spans="1:6" ht="17.399999999999999" thickBot="1" x14ac:dyDescent="0.45">
      <c r="B8" s="112" t="s">
        <v>136</v>
      </c>
      <c r="C8" s="136">
        <v>4.2</v>
      </c>
      <c r="D8" s="136">
        <v>4.3</v>
      </c>
      <c r="E8" s="136">
        <v>4.4000000000000004</v>
      </c>
      <c r="F8" s="136">
        <v>4.5</v>
      </c>
    </row>
  </sheetData>
  <mergeCells count="4">
    <mergeCell ref="A1:B1"/>
    <mergeCell ref="B3:F3"/>
    <mergeCell ref="B4:B5"/>
    <mergeCell ref="C4:F4"/>
  </mergeCells>
  <hyperlinks>
    <hyperlink ref="A1" location="Turinys!A1" display="↖ atgal į turinį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8"/>
  <sheetViews>
    <sheetView showGridLines="0" showRowColHeaders="0" workbookViewId="0">
      <selection sqref="A1:B1"/>
    </sheetView>
  </sheetViews>
  <sheetFormatPr defaultRowHeight="16.8" x14ac:dyDescent="0.4"/>
  <cols>
    <col min="2" max="2" width="29.1992187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197" t="s">
        <v>154</v>
      </c>
      <c r="C3" s="197"/>
      <c r="D3" s="197"/>
      <c r="E3" s="197"/>
      <c r="F3" s="197"/>
    </row>
    <row r="4" spans="1:6" ht="17.399999999999999" thickBot="1" x14ac:dyDescent="0.45">
      <c r="B4" s="183" t="s">
        <v>150</v>
      </c>
      <c r="C4" s="175" t="s">
        <v>134</v>
      </c>
      <c r="D4" s="176"/>
      <c r="E4" s="176"/>
      <c r="F4" s="177"/>
    </row>
    <row r="5" spans="1:6" ht="17.399999999999999" thickBot="1" x14ac:dyDescent="0.45">
      <c r="B5" s="184"/>
      <c r="C5" s="47">
        <v>2020</v>
      </c>
      <c r="D5" s="47">
        <v>2025</v>
      </c>
      <c r="E5" s="47">
        <v>2030</v>
      </c>
      <c r="F5" s="47">
        <v>2035</v>
      </c>
    </row>
    <row r="6" spans="1:6" ht="17.399999999999999" thickBot="1" x14ac:dyDescent="0.45">
      <c r="B6" s="112" t="s">
        <v>63</v>
      </c>
      <c r="C6" s="136">
        <v>1.1000000000000001</v>
      </c>
      <c r="D6" s="136">
        <v>1.2</v>
      </c>
      <c r="E6" s="136">
        <v>1.4</v>
      </c>
      <c r="F6" s="136">
        <v>1.5</v>
      </c>
    </row>
    <row r="7" spans="1:6" ht="17.399999999999999" thickBot="1" x14ac:dyDescent="0.45">
      <c r="B7" s="112" t="s">
        <v>153</v>
      </c>
      <c r="C7" s="136">
        <v>1.6</v>
      </c>
      <c r="D7" s="136">
        <v>1.8</v>
      </c>
      <c r="E7" s="136">
        <v>1.9</v>
      </c>
      <c r="F7" s="136">
        <v>2.1</v>
      </c>
    </row>
    <row r="8" spans="1:6" ht="17.399999999999999" thickBot="1" x14ac:dyDescent="0.45">
      <c r="B8" s="112" t="s">
        <v>136</v>
      </c>
      <c r="C8" s="136">
        <v>0.8</v>
      </c>
      <c r="D8" s="136">
        <v>1</v>
      </c>
      <c r="E8" s="136">
        <v>1.1000000000000001</v>
      </c>
      <c r="F8" s="136">
        <v>1.2</v>
      </c>
    </row>
  </sheetData>
  <mergeCells count="4">
    <mergeCell ref="A1:B1"/>
    <mergeCell ref="B3:F3"/>
    <mergeCell ref="B4:B5"/>
    <mergeCell ref="C4:F4"/>
  </mergeCells>
  <hyperlinks>
    <hyperlink ref="A1" location="Turinys!A1" display="↖ atgal į turinį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G16"/>
  <sheetViews>
    <sheetView showGridLines="0" showRowColHeaders="0" zoomScaleNormal="100" workbookViewId="0">
      <selection activeCell="B4" sqref="B4:B5"/>
    </sheetView>
  </sheetViews>
  <sheetFormatPr defaultRowHeight="16.8" x14ac:dyDescent="0.4"/>
  <cols>
    <col min="2" max="2" width="39.19921875" customWidth="1"/>
    <col min="3" max="7" width="9.59765625" customWidth="1"/>
  </cols>
  <sheetData>
    <row r="1" spans="1:7" x14ac:dyDescent="0.4">
      <c r="A1" s="179" t="s">
        <v>31</v>
      </c>
      <c r="B1" s="179"/>
    </row>
    <row r="2" spans="1:7" ht="17.399999999999999" thickBot="1" x14ac:dyDescent="0.45">
      <c r="A2" s="30"/>
    </row>
    <row r="3" spans="1:7" ht="17.399999999999999" thickBot="1" x14ac:dyDescent="0.45">
      <c r="B3" s="174" t="s">
        <v>47</v>
      </c>
      <c r="C3" s="174"/>
      <c r="D3" s="174"/>
      <c r="E3" s="174"/>
      <c r="F3" s="174"/>
      <c r="G3" s="174"/>
    </row>
    <row r="4" spans="1:7" ht="17.399999999999999" thickBot="1" x14ac:dyDescent="0.45">
      <c r="B4" s="180" t="s">
        <v>17</v>
      </c>
      <c r="C4" s="175" t="s">
        <v>18</v>
      </c>
      <c r="D4" s="176"/>
      <c r="E4" s="176"/>
      <c r="F4" s="176"/>
      <c r="G4" s="177"/>
    </row>
    <row r="5" spans="1:7" ht="17.399999999999999" thickBot="1" x14ac:dyDescent="0.45">
      <c r="B5" s="181"/>
      <c r="C5" s="38">
        <v>2011</v>
      </c>
      <c r="D5" s="38">
        <v>2012</v>
      </c>
      <c r="E5" s="38">
        <v>2013</v>
      </c>
      <c r="F5" s="38">
        <v>2014</v>
      </c>
      <c r="G5" s="38">
        <v>2015</v>
      </c>
    </row>
    <row r="6" spans="1:7" ht="17.399999999999999" thickBot="1" x14ac:dyDescent="0.45">
      <c r="B6" s="39" t="s">
        <v>19</v>
      </c>
      <c r="C6" s="40"/>
      <c r="D6" s="41"/>
      <c r="E6" s="41"/>
      <c r="F6" s="41"/>
      <c r="G6" s="42"/>
    </row>
    <row r="7" spans="1:7" ht="17.399999999999999" thickBot="1" x14ac:dyDescent="0.45">
      <c r="B7" s="43" t="s">
        <v>20</v>
      </c>
      <c r="C7" s="45">
        <v>-8.9</v>
      </c>
      <c r="D7" s="45">
        <v>-3.1</v>
      </c>
      <c r="E7" s="45">
        <v>-2.6</v>
      </c>
      <c r="F7" s="45">
        <v>-0.7</v>
      </c>
      <c r="G7" s="45">
        <v>-0.2</v>
      </c>
    </row>
    <row r="8" spans="1:7" ht="17.399999999999999" thickBot="1" x14ac:dyDescent="0.45">
      <c r="B8" s="44" t="s">
        <v>27</v>
      </c>
      <c r="C8" s="45">
        <v>-6.7</v>
      </c>
      <c r="D8" s="45">
        <v>-1.2</v>
      </c>
      <c r="E8" s="45">
        <v>-1.3</v>
      </c>
      <c r="F8" s="45">
        <v>0.4</v>
      </c>
      <c r="G8" s="45">
        <v>-0.5</v>
      </c>
    </row>
    <row r="9" spans="1:7" ht="17.399999999999999" thickBot="1" x14ac:dyDescent="0.45">
      <c r="B9" s="44" t="s">
        <v>28</v>
      </c>
      <c r="C9" s="45">
        <v>-0.4</v>
      </c>
      <c r="D9" s="45">
        <v>-0.2</v>
      </c>
      <c r="E9" s="45">
        <v>-0.3</v>
      </c>
      <c r="F9" s="45">
        <v>0.1</v>
      </c>
      <c r="G9" s="45">
        <v>0.3</v>
      </c>
    </row>
    <row r="10" spans="1:7" ht="17.399999999999999" thickBot="1" x14ac:dyDescent="0.45">
      <c r="B10" s="44" t="s">
        <v>29</v>
      </c>
      <c r="C10" s="45">
        <v>-1.8</v>
      </c>
      <c r="D10" s="45">
        <v>-1.7</v>
      </c>
      <c r="E10" s="45">
        <v>-1</v>
      </c>
      <c r="F10" s="45">
        <v>-1.2</v>
      </c>
      <c r="G10" s="45">
        <v>0</v>
      </c>
    </row>
    <row r="11" spans="1:7" ht="17.399999999999999" thickBot="1" x14ac:dyDescent="0.45">
      <c r="B11" s="46" t="s">
        <v>21</v>
      </c>
      <c r="C11" s="75"/>
      <c r="D11" s="76"/>
      <c r="E11" s="76"/>
      <c r="F11" s="76"/>
      <c r="G11" s="77"/>
    </row>
    <row r="12" spans="1:7" ht="17.399999999999999" thickBot="1" x14ac:dyDescent="0.45">
      <c r="B12" s="43" t="s">
        <v>22</v>
      </c>
      <c r="C12" s="45">
        <v>-7.1019431177553463</v>
      </c>
      <c r="D12" s="45">
        <v>-1.171154513018023</v>
      </c>
      <c r="E12" s="45">
        <v>-0.9</v>
      </c>
      <c r="F12" s="45">
        <v>0.92110299597344092</v>
      </c>
      <c r="G12" s="45">
        <v>1.3128730986428658</v>
      </c>
    </row>
    <row r="13" spans="1:7" ht="17.399999999999999" thickBot="1" x14ac:dyDescent="0.45">
      <c r="B13" s="44" t="s">
        <v>24</v>
      </c>
      <c r="C13" s="45">
        <v>-5.3</v>
      </c>
      <c r="D13" s="45">
        <v>0.3</v>
      </c>
      <c r="E13" s="45">
        <v>-0.1</v>
      </c>
      <c r="F13" s="45">
        <v>1.6</v>
      </c>
      <c r="G13" s="45">
        <v>0.6</v>
      </c>
    </row>
    <row r="14" spans="1:7" ht="17.399999999999999" thickBot="1" x14ac:dyDescent="0.45">
      <c r="B14" s="44" t="s">
        <v>25</v>
      </c>
      <c r="C14" s="45">
        <v>-0.319454262597966</v>
      </c>
      <c r="D14" s="45">
        <v>-0.204051614525463</v>
      </c>
      <c r="E14" s="45">
        <v>-0.24383397825097508</v>
      </c>
      <c r="F14" s="45">
        <v>0.15299532238801822</v>
      </c>
      <c r="G14" s="45">
        <v>0.34366279324274668</v>
      </c>
    </row>
    <row r="15" spans="1:7" ht="17.399999999999999" thickBot="1" x14ac:dyDescent="0.45">
      <c r="B15" s="44" t="s">
        <v>26</v>
      </c>
      <c r="C15" s="45">
        <v>-1.4377378915214378</v>
      </c>
      <c r="D15" s="45">
        <v>-1.2726293599181533</v>
      </c>
      <c r="E15" s="45">
        <v>-0.5</v>
      </c>
      <c r="F15" s="45">
        <v>-0.80005042663322623</v>
      </c>
      <c r="G15" s="45">
        <v>0.39896833307996288</v>
      </c>
    </row>
    <row r="16" spans="1:7" ht="17.399999999999999" thickBot="1" x14ac:dyDescent="0.45">
      <c r="B16" s="178" t="s">
        <v>30</v>
      </c>
      <c r="C16" s="178"/>
      <c r="D16" s="178"/>
      <c r="E16" s="178"/>
      <c r="F16" s="178"/>
      <c r="G16" s="178"/>
    </row>
  </sheetData>
  <mergeCells count="5">
    <mergeCell ref="B3:G3"/>
    <mergeCell ref="C4:G4"/>
    <mergeCell ref="B16:G16"/>
    <mergeCell ref="A1:B1"/>
    <mergeCell ref="B4:B5"/>
  </mergeCells>
  <hyperlinks>
    <hyperlink ref="A1" location="Turinys!A1" display="↖ atgal į turinį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14"/>
  <sheetViews>
    <sheetView showGridLines="0" showRowColHeaders="0" workbookViewId="0">
      <selection activeCell="E2" sqref="E2"/>
    </sheetView>
  </sheetViews>
  <sheetFormatPr defaultRowHeight="16.8" x14ac:dyDescent="0.4"/>
  <cols>
    <col min="2" max="2" width="11.19921875" customWidth="1"/>
    <col min="3" max="3" width="3.19921875" customWidth="1"/>
    <col min="4" max="5" width="18.8984375" customWidth="1"/>
    <col min="6" max="6" width="57.09765625" bestFit="1" customWidth="1"/>
  </cols>
  <sheetData>
    <row r="1" spans="1:7" x14ac:dyDescent="0.4">
      <c r="A1" s="179" t="s">
        <v>31</v>
      </c>
      <c r="B1" s="179"/>
    </row>
    <row r="2" spans="1:7" ht="17.399999999999999" thickBot="1" x14ac:dyDescent="0.45"/>
    <row r="3" spans="1:7" ht="17.399999999999999" thickBot="1" x14ac:dyDescent="0.45">
      <c r="B3" s="204" t="s">
        <v>189</v>
      </c>
      <c r="C3" s="204"/>
      <c r="D3" s="204"/>
      <c r="E3" s="204"/>
      <c r="F3" s="204"/>
      <c r="G3" s="121"/>
    </row>
    <row r="4" spans="1:7" x14ac:dyDescent="0.4">
      <c r="B4" s="200" t="s">
        <v>188</v>
      </c>
      <c r="C4" s="201"/>
      <c r="D4" s="180" t="s">
        <v>156</v>
      </c>
      <c r="E4" s="180" t="s">
        <v>157</v>
      </c>
      <c r="F4" s="180" t="s">
        <v>158</v>
      </c>
      <c r="G4" s="121"/>
    </row>
    <row r="5" spans="1:7" ht="17.399999999999999" thickBot="1" x14ac:dyDescent="0.45">
      <c r="B5" s="202"/>
      <c r="C5" s="203"/>
      <c r="D5" s="181"/>
      <c r="E5" s="181"/>
      <c r="F5" s="181"/>
      <c r="G5" s="121"/>
    </row>
    <row r="6" spans="1:7" ht="34.200000000000003" thickBot="1" x14ac:dyDescent="0.45">
      <c r="B6" s="109" t="s">
        <v>159</v>
      </c>
      <c r="C6" s="122">
        <v>1</v>
      </c>
      <c r="D6" s="123" t="s">
        <v>160</v>
      </c>
      <c r="E6" s="123" t="s">
        <v>161</v>
      </c>
      <c r="F6" s="123" t="s">
        <v>162</v>
      </c>
      <c r="G6" s="121"/>
    </row>
    <row r="7" spans="1:7" ht="67.8" thickBot="1" x14ac:dyDescent="0.45">
      <c r="B7" s="109" t="s">
        <v>163</v>
      </c>
      <c r="C7" s="122">
        <v>2</v>
      </c>
      <c r="D7" s="123" t="s">
        <v>164</v>
      </c>
      <c r="E7" s="123" t="s">
        <v>165</v>
      </c>
      <c r="F7" s="123" t="s">
        <v>166</v>
      </c>
      <c r="G7" s="121"/>
    </row>
    <row r="8" spans="1:7" ht="67.8" thickBot="1" x14ac:dyDescent="0.45">
      <c r="B8" s="183" t="s">
        <v>167</v>
      </c>
      <c r="C8" s="122">
        <v>3</v>
      </c>
      <c r="D8" s="123" t="s">
        <v>168</v>
      </c>
      <c r="E8" s="123" t="s">
        <v>169</v>
      </c>
      <c r="F8" s="123" t="s">
        <v>170</v>
      </c>
      <c r="G8" s="121"/>
    </row>
    <row r="9" spans="1:7" ht="51" thickBot="1" x14ac:dyDescent="0.45">
      <c r="B9" s="184"/>
      <c r="C9" s="122">
        <v>4</v>
      </c>
      <c r="D9" s="124" t="s">
        <v>171</v>
      </c>
      <c r="E9" s="123" t="s">
        <v>172</v>
      </c>
      <c r="F9" s="123" t="s">
        <v>173</v>
      </c>
      <c r="G9" s="121"/>
    </row>
    <row r="10" spans="1:7" ht="34.200000000000003" thickBot="1" x14ac:dyDescent="0.45">
      <c r="B10" s="183" t="s">
        <v>174</v>
      </c>
      <c r="C10" s="122">
        <v>5</v>
      </c>
      <c r="D10" s="122" t="s">
        <v>175</v>
      </c>
      <c r="E10" s="125" t="s">
        <v>176</v>
      </c>
      <c r="F10" s="123" t="s">
        <v>177</v>
      </c>
      <c r="G10" s="121"/>
    </row>
    <row r="11" spans="1:7" ht="34.200000000000003" thickBot="1" x14ac:dyDescent="0.45">
      <c r="B11" s="198"/>
      <c r="C11" s="122">
        <v>6</v>
      </c>
      <c r="D11" s="123" t="s">
        <v>178</v>
      </c>
      <c r="E11" s="123" t="s">
        <v>179</v>
      </c>
      <c r="F11" s="123" t="s">
        <v>180</v>
      </c>
      <c r="G11" s="121"/>
    </row>
    <row r="12" spans="1:7" ht="34.200000000000003" thickBot="1" x14ac:dyDescent="0.45">
      <c r="B12" s="198"/>
      <c r="C12" s="122">
        <v>7</v>
      </c>
      <c r="D12" s="123" t="s">
        <v>181</v>
      </c>
      <c r="E12" s="123" t="s">
        <v>182</v>
      </c>
      <c r="F12" s="123" t="s">
        <v>183</v>
      </c>
      <c r="G12" s="121"/>
    </row>
    <row r="13" spans="1:7" ht="34.200000000000003" thickBot="1" x14ac:dyDescent="0.45">
      <c r="B13" s="184"/>
      <c r="C13" s="122">
        <v>8</v>
      </c>
      <c r="D13" s="123" t="s">
        <v>184</v>
      </c>
      <c r="E13" s="123" t="s">
        <v>185</v>
      </c>
      <c r="F13" s="123" t="s">
        <v>186</v>
      </c>
      <c r="G13" s="121"/>
    </row>
    <row r="14" spans="1:7" ht="17.399999999999999" thickBot="1" x14ac:dyDescent="0.45">
      <c r="B14" s="199" t="s">
        <v>187</v>
      </c>
      <c r="C14" s="199"/>
      <c r="D14" s="199"/>
      <c r="E14" s="199"/>
      <c r="F14" s="199"/>
      <c r="G14" s="121"/>
    </row>
  </sheetData>
  <mergeCells count="9">
    <mergeCell ref="B8:B9"/>
    <mergeCell ref="B10:B13"/>
    <mergeCell ref="B14:F14"/>
    <mergeCell ref="B4:C5"/>
    <mergeCell ref="A1:B1"/>
    <mergeCell ref="B3:F3"/>
    <mergeCell ref="D4:D5"/>
    <mergeCell ref="E4:E5"/>
    <mergeCell ref="F4:F5"/>
  </mergeCells>
  <hyperlinks>
    <hyperlink ref="A1" location="Turinys!A1" display="↖ atgal į turinį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31"/>
  <sheetViews>
    <sheetView showGridLines="0" showRowColHeaders="0" workbookViewId="0">
      <selection sqref="A1:B1"/>
    </sheetView>
  </sheetViews>
  <sheetFormatPr defaultRowHeight="16.8" x14ac:dyDescent="0.4"/>
  <cols>
    <col min="2" max="2" width="23.3984375" customWidth="1"/>
    <col min="3" max="6" width="22.1992187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205" t="s">
        <v>321</v>
      </c>
      <c r="C3" s="205"/>
      <c r="D3" s="205"/>
      <c r="E3" s="205"/>
      <c r="F3" s="205"/>
    </row>
    <row r="4" spans="1:6" ht="17.399999999999999" thickBot="1" x14ac:dyDescent="0.45">
      <c r="B4" s="126" t="s">
        <v>191</v>
      </c>
      <c r="C4" s="106" t="s">
        <v>192</v>
      </c>
      <c r="D4" s="106" t="s">
        <v>193</v>
      </c>
      <c r="E4" s="106" t="s">
        <v>194</v>
      </c>
      <c r="F4" s="106" t="s">
        <v>195</v>
      </c>
    </row>
    <row r="5" spans="1:6" ht="17.399999999999999" thickBot="1" x14ac:dyDescent="0.45">
      <c r="B5" s="127" t="s">
        <v>196</v>
      </c>
      <c r="C5" s="130" t="s">
        <v>197</v>
      </c>
      <c r="D5" s="130" t="s">
        <v>198</v>
      </c>
      <c r="E5" s="130" t="s">
        <v>199</v>
      </c>
      <c r="F5" s="130" t="s">
        <v>200</v>
      </c>
    </row>
    <row r="6" spans="1:6" ht="17.399999999999999" thickBot="1" x14ac:dyDescent="0.45">
      <c r="B6" s="127" t="s">
        <v>201</v>
      </c>
      <c r="C6" s="130" t="s">
        <v>202</v>
      </c>
      <c r="D6" s="130" t="s">
        <v>203</v>
      </c>
      <c r="E6" s="130" t="s">
        <v>204</v>
      </c>
      <c r="F6" s="128" t="s">
        <v>205</v>
      </c>
    </row>
    <row r="7" spans="1:6" ht="17.399999999999999" thickBot="1" x14ac:dyDescent="0.45">
      <c r="B7" s="127" t="s">
        <v>206</v>
      </c>
      <c r="C7" s="130" t="s">
        <v>207</v>
      </c>
      <c r="D7" s="130" t="s">
        <v>208</v>
      </c>
      <c r="E7" s="130" t="s">
        <v>209</v>
      </c>
      <c r="F7" s="130" t="s">
        <v>210</v>
      </c>
    </row>
    <row r="8" spans="1:6" ht="17.399999999999999" thickBot="1" x14ac:dyDescent="0.45">
      <c r="B8" s="127" t="s">
        <v>211</v>
      </c>
      <c r="C8" s="130" t="s">
        <v>212</v>
      </c>
      <c r="D8" s="130" t="s">
        <v>213</v>
      </c>
      <c r="E8" s="130" t="s">
        <v>214</v>
      </c>
      <c r="F8" s="130" t="s">
        <v>215</v>
      </c>
    </row>
    <row r="9" spans="1:6" ht="17.399999999999999" thickBot="1" x14ac:dyDescent="0.45">
      <c r="B9" s="127" t="s">
        <v>216</v>
      </c>
      <c r="C9" s="130" t="s">
        <v>217</v>
      </c>
      <c r="D9" s="130" t="s">
        <v>218</v>
      </c>
      <c r="E9" s="130" t="s">
        <v>219</v>
      </c>
      <c r="F9" s="130" t="s">
        <v>220</v>
      </c>
    </row>
    <row r="10" spans="1:6" ht="17.399999999999999" thickBot="1" x14ac:dyDescent="0.45">
      <c r="B10" s="127" t="s">
        <v>221</v>
      </c>
      <c r="C10" s="130" t="s">
        <v>222</v>
      </c>
      <c r="D10" s="130" t="s">
        <v>223</v>
      </c>
      <c r="E10" s="130" t="s">
        <v>224</v>
      </c>
      <c r="F10" s="130" t="s">
        <v>225</v>
      </c>
    </row>
    <row r="11" spans="1:6" ht="17.399999999999999" thickBot="1" x14ac:dyDescent="0.45">
      <c r="B11" s="127" t="s">
        <v>226</v>
      </c>
      <c r="C11" s="130" t="s">
        <v>227</v>
      </c>
      <c r="D11" s="130" t="s">
        <v>228</v>
      </c>
      <c r="E11" s="130" t="s">
        <v>229</v>
      </c>
      <c r="F11" s="128" t="s">
        <v>205</v>
      </c>
    </row>
    <row r="12" spans="1:6" ht="17.399999999999999" thickBot="1" x14ac:dyDescent="0.45">
      <c r="B12" s="127" t="s">
        <v>230</v>
      </c>
      <c r="C12" s="130" t="s">
        <v>231</v>
      </c>
      <c r="D12" s="130" t="s">
        <v>232</v>
      </c>
      <c r="E12" s="130" t="s">
        <v>233</v>
      </c>
      <c r="F12" s="130" t="s">
        <v>234</v>
      </c>
    </row>
    <row r="13" spans="1:6" ht="17.399999999999999" thickBot="1" x14ac:dyDescent="0.45">
      <c r="B13" s="127" t="s">
        <v>235</v>
      </c>
      <c r="C13" s="130" t="s">
        <v>236</v>
      </c>
      <c r="D13" s="130" t="s">
        <v>237</v>
      </c>
      <c r="E13" s="130" t="s">
        <v>238</v>
      </c>
      <c r="F13" s="130" t="s">
        <v>239</v>
      </c>
    </row>
    <row r="14" spans="1:6" ht="17.399999999999999" thickBot="1" x14ac:dyDescent="0.45">
      <c r="B14" s="127" t="s">
        <v>240</v>
      </c>
      <c r="C14" s="130" t="s">
        <v>241</v>
      </c>
      <c r="D14" s="130" t="s">
        <v>242</v>
      </c>
      <c r="E14" s="130" t="s">
        <v>243</v>
      </c>
      <c r="F14" s="130" t="s">
        <v>244</v>
      </c>
    </row>
    <row r="15" spans="1:6" ht="17.399999999999999" thickBot="1" x14ac:dyDescent="0.45">
      <c r="B15" s="127" t="s">
        <v>245</v>
      </c>
      <c r="C15" s="130" t="s">
        <v>246</v>
      </c>
      <c r="D15" s="130" t="s">
        <v>247</v>
      </c>
      <c r="E15" s="130" t="s">
        <v>248</v>
      </c>
      <c r="F15" s="130" t="s">
        <v>249</v>
      </c>
    </row>
    <row r="16" spans="1:6" ht="17.399999999999999" thickBot="1" x14ac:dyDescent="0.45">
      <c r="B16" s="129" t="s">
        <v>250</v>
      </c>
      <c r="C16" s="131" t="s">
        <v>251</v>
      </c>
      <c r="D16" s="131" t="s">
        <v>252</v>
      </c>
      <c r="E16" s="131" t="s">
        <v>253</v>
      </c>
      <c r="F16" s="131" t="s">
        <v>254</v>
      </c>
    </row>
    <row r="17" spans="2:6" ht="17.399999999999999" thickBot="1" x14ac:dyDescent="0.45">
      <c r="B17" s="127" t="s">
        <v>255</v>
      </c>
      <c r="C17" s="130" t="s">
        <v>256</v>
      </c>
      <c r="D17" s="130" t="s">
        <v>257</v>
      </c>
      <c r="E17" s="130" t="s">
        <v>258</v>
      </c>
      <c r="F17" s="130" t="s">
        <v>259</v>
      </c>
    </row>
    <row r="18" spans="2:6" ht="17.399999999999999" thickBot="1" x14ac:dyDescent="0.45">
      <c r="B18" s="127" t="s">
        <v>260</v>
      </c>
      <c r="C18" s="130" t="s">
        <v>261</v>
      </c>
      <c r="D18" s="130" t="s">
        <v>262</v>
      </c>
      <c r="E18" s="130" t="s">
        <v>263</v>
      </c>
      <c r="F18" s="130" t="s">
        <v>264</v>
      </c>
    </row>
    <row r="19" spans="2:6" ht="17.399999999999999" thickBot="1" x14ac:dyDescent="0.45">
      <c r="B19" s="127" t="s">
        <v>265</v>
      </c>
      <c r="C19" s="130" t="s">
        <v>266</v>
      </c>
      <c r="D19" s="130" t="s">
        <v>267</v>
      </c>
      <c r="E19" s="130" t="s">
        <v>268</v>
      </c>
      <c r="F19" s="128" t="s">
        <v>205</v>
      </c>
    </row>
    <row r="20" spans="2:6" ht="17.399999999999999" thickBot="1" x14ac:dyDescent="0.45">
      <c r="B20" s="127" t="s">
        <v>269</v>
      </c>
      <c r="C20" s="130" t="s">
        <v>270</v>
      </c>
      <c r="D20" s="130" t="s">
        <v>271</v>
      </c>
      <c r="E20" s="130" t="s">
        <v>272</v>
      </c>
      <c r="F20" s="130" t="s">
        <v>273</v>
      </c>
    </row>
    <row r="21" spans="2:6" ht="17.399999999999999" thickBot="1" x14ac:dyDescent="0.45">
      <c r="B21" s="127" t="s">
        <v>274</v>
      </c>
      <c r="C21" s="130" t="s">
        <v>275</v>
      </c>
      <c r="D21" s="130" t="s">
        <v>276</v>
      </c>
      <c r="E21" s="130" t="s">
        <v>277</v>
      </c>
      <c r="F21" s="130" t="s">
        <v>278</v>
      </c>
    </row>
    <row r="22" spans="2:6" ht="17.399999999999999" thickBot="1" x14ac:dyDescent="0.45">
      <c r="B22" s="127" t="s">
        <v>279</v>
      </c>
      <c r="C22" s="130" t="s">
        <v>280</v>
      </c>
      <c r="D22" s="130" t="s">
        <v>281</v>
      </c>
      <c r="E22" s="130" t="s">
        <v>282</v>
      </c>
      <c r="F22" s="130" t="s">
        <v>283</v>
      </c>
    </row>
    <row r="23" spans="2:6" ht="17.399999999999999" thickBot="1" x14ac:dyDescent="0.45">
      <c r="B23" s="127" t="s">
        <v>284</v>
      </c>
      <c r="C23" s="130" t="s">
        <v>285</v>
      </c>
      <c r="D23" s="130" t="s">
        <v>286</v>
      </c>
      <c r="E23" s="130" t="s">
        <v>287</v>
      </c>
      <c r="F23" s="130" t="s">
        <v>288</v>
      </c>
    </row>
    <row r="24" spans="2:6" ht="17.399999999999999" thickBot="1" x14ac:dyDescent="0.45">
      <c r="B24" s="127" t="s">
        <v>289</v>
      </c>
      <c r="C24" s="130" t="s">
        <v>290</v>
      </c>
      <c r="D24" s="130" t="s">
        <v>291</v>
      </c>
      <c r="E24" s="130" t="s">
        <v>292</v>
      </c>
      <c r="F24" s="130" t="s">
        <v>293</v>
      </c>
    </row>
    <row r="25" spans="2:6" ht="17.399999999999999" thickBot="1" x14ac:dyDescent="0.45">
      <c r="B25" s="127" t="s">
        <v>294</v>
      </c>
      <c r="C25" s="130" t="s">
        <v>295</v>
      </c>
      <c r="D25" s="130" t="s">
        <v>296</v>
      </c>
      <c r="E25" s="130" t="s">
        <v>297</v>
      </c>
      <c r="F25" s="130" t="s">
        <v>298</v>
      </c>
    </row>
    <row r="26" spans="2:6" ht="17.399999999999999" thickBot="1" x14ac:dyDescent="0.45">
      <c r="B26" s="127" t="s">
        <v>299</v>
      </c>
      <c r="C26" s="130" t="s">
        <v>300</v>
      </c>
      <c r="D26" s="130" t="s">
        <v>301</v>
      </c>
      <c r="E26" s="130" t="s">
        <v>302</v>
      </c>
      <c r="F26" s="130" t="s">
        <v>303</v>
      </c>
    </row>
    <row r="27" spans="2:6" ht="17.399999999999999" thickBot="1" x14ac:dyDescent="0.45">
      <c r="B27" s="127" t="s">
        <v>304</v>
      </c>
      <c r="C27" s="130" t="s">
        <v>305</v>
      </c>
      <c r="D27" s="130" t="s">
        <v>306</v>
      </c>
      <c r="E27" s="130" t="s">
        <v>307</v>
      </c>
      <c r="F27" s="130" t="s">
        <v>308</v>
      </c>
    </row>
    <row r="28" spans="2:6" ht="17.399999999999999" thickBot="1" x14ac:dyDescent="0.45">
      <c r="B28" s="127" t="s">
        <v>309</v>
      </c>
      <c r="C28" s="130" t="s">
        <v>310</v>
      </c>
      <c r="D28" s="130" t="s">
        <v>311</v>
      </c>
      <c r="E28" s="130" t="s">
        <v>312</v>
      </c>
      <c r="F28" s="130" t="s">
        <v>313</v>
      </c>
    </row>
    <row r="29" spans="2:6" ht="17.399999999999999" thickBot="1" x14ac:dyDescent="0.45">
      <c r="B29" s="127" t="s">
        <v>314</v>
      </c>
      <c r="C29" s="130" t="s">
        <v>315</v>
      </c>
      <c r="D29" s="130" t="s">
        <v>316</v>
      </c>
      <c r="E29" s="128" t="s">
        <v>205</v>
      </c>
      <c r="F29" s="130" t="s">
        <v>317</v>
      </c>
    </row>
    <row r="30" spans="2:6" x14ac:dyDescent="0.4">
      <c r="B30" s="206" t="s">
        <v>318</v>
      </c>
      <c r="C30" s="206"/>
      <c r="D30" s="206"/>
      <c r="E30" s="206"/>
      <c r="F30" s="206"/>
    </row>
    <row r="31" spans="2:6" ht="17.399999999999999" thickBot="1" x14ac:dyDescent="0.45">
      <c r="B31" s="207" t="s">
        <v>319</v>
      </c>
      <c r="C31" s="207"/>
      <c r="D31" s="207"/>
      <c r="E31" s="207"/>
      <c r="F31" s="207"/>
    </row>
  </sheetData>
  <mergeCells count="4">
    <mergeCell ref="A1:B1"/>
    <mergeCell ref="B3:F3"/>
    <mergeCell ref="B30:F30"/>
    <mergeCell ref="B31:F31"/>
  </mergeCells>
  <hyperlinks>
    <hyperlink ref="A1" location="Turinys!A1" display="↖ atgal į turinį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16"/>
  <sheetViews>
    <sheetView showGridLines="0" showRowColHeaders="0" workbookViewId="0">
      <selection sqref="A1:B1"/>
    </sheetView>
  </sheetViews>
  <sheetFormatPr defaultRowHeight="16.8" x14ac:dyDescent="0.4"/>
  <cols>
    <col min="3" max="3" width="45.59765625" customWidth="1"/>
    <col min="4" max="5" width="12.5" customWidth="1"/>
    <col min="6" max="6" width="12.0976562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197" t="s">
        <v>330</v>
      </c>
      <c r="C3" s="197"/>
      <c r="D3" s="197"/>
      <c r="E3" s="197"/>
      <c r="F3" s="197"/>
    </row>
    <row r="4" spans="1:6" ht="17.399999999999999" thickBot="1" x14ac:dyDescent="0.45">
      <c r="B4" s="175" t="s">
        <v>322</v>
      </c>
      <c r="C4" s="177"/>
      <c r="D4" s="106">
        <v>2013</v>
      </c>
      <c r="E4" s="106">
        <v>2014</v>
      </c>
      <c r="F4" s="106" t="s">
        <v>323</v>
      </c>
    </row>
    <row r="5" spans="1:6" ht="17.399999999999999" thickBot="1" x14ac:dyDescent="0.45">
      <c r="B5" s="43" t="s">
        <v>159</v>
      </c>
      <c r="C5" s="132" t="s">
        <v>160</v>
      </c>
      <c r="D5" s="133">
        <v>107486</v>
      </c>
      <c r="E5" s="133">
        <v>105829</v>
      </c>
      <c r="F5" s="135">
        <v>-1.5</v>
      </c>
    </row>
    <row r="6" spans="1:6" ht="17.399999999999999" thickBot="1" x14ac:dyDescent="0.45">
      <c r="B6" s="43" t="s">
        <v>163</v>
      </c>
      <c r="C6" s="132" t="s">
        <v>164</v>
      </c>
      <c r="D6" s="133">
        <v>198124</v>
      </c>
      <c r="E6" s="133">
        <v>184464</v>
      </c>
      <c r="F6" s="135">
        <v>-6.9</v>
      </c>
    </row>
    <row r="7" spans="1:6" ht="17.399999999999999" thickBot="1" x14ac:dyDescent="0.45">
      <c r="B7" s="175" t="s">
        <v>167</v>
      </c>
      <c r="C7" s="177"/>
      <c r="D7" s="133">
        <v>105537</v>
      </c>
      <c r="E7" s="133">
        <v>102507</v>
      </c>
      <c r="F7" s="135">
        <v>-2.9</v>
      </c>
    </row>
    <row r="8" spans="1:6" ht="17.399999999999999" thickBot="1" x14ac:dyDescent="0.45">
      <c r="B8" s="43" t="s">
        <v>324</v>
      </c>
      <c r="C8" s="132" t="s">
        <v>168</v>
      </c>
      <c r="D8" s="133">
        <v>90245</v>
      </c>
      <c r="E8" s="133">
        <v>84915</v>
      </c>
      <c r="F8" s="135">
        <v>-5.9</v>
      </c>
    </row>
    <row r="9" spans="1:6" ht="17.399999999999999" thickBot="1" x14ac:dyDescent="0.45">
      <c r="B9" s="43" t="s">
        <v>325</v>
      </c>
      <c r="C9" s="132" t="s">
        <v>171</v>
      </c>
      <c r="D9" s="133">
        <v>15292</v>
      </c>
      <c r="E9" s="133">
        <v>17592</v>
      </c>
      <c r="F9" s="135">
        <v>15</v>
      </c>
    </row>
    <row r="10" spans="1:6" ht="17.399999999999999" thickBot="1" x14ac:dyDescent="0.45">
      <c r="B10" s="175" t="s">
        <v>174</v>
      </c>
      <c r="C10" s="177"/>
      <c r="D10" s="134">
        <v>133762</v>
      </c>
      <c r="E10" s="134">
        <v>125361</v>
      </c>
      <c r="F10" s="135">
        <v>-6.3</v>
      </c>
    </row>
    <row r="11" spans="1:6" ht="17.399999999999999" thickBot="1" x14ac:dyDescent="0.45">
      <c r="B11" s="43" t="s">
        <v>326</v>
      </c>
      <c r="C11" s="47" t="s">
        <v>175</v>
      </c>
      <c r="D11" s="47" t="s">
        <v>175</v>
      </c>
      <c r="E11" s="47" t="s">
        <v>175</v>
      </c>
      <c r="F11" s="47" t="s">
        <v>175</v>
      </c>
    </row>
    <row r="12" spans="1:6" ht="17.399999999999999" thickBot="1" x14ac:dyDescent="0.45">
      <c r="B12" s="43" t="s">
        <v>327</v>
      </c>
      <c r="C12" s="132" t="s">
        <v>178</v>
      </c>
      <c r="D12" s="134">
        <v>101782</v>
      </c>
      <c r="E12" s="134">
        <v>93896</v>
      </c>
      <c r="F12" s="135">
        <v>-7.7</v>
      </c>
    </row>
    <row r="13" spans="1:6" ht="17.399999999999999" thickBot="1" x14ac:dyDescent="0.45">
      <c r="B13" s="43" t="s">
        <v>328</v>
      </c>
      <c r="C13" s="132" t="s">
        <v>181</v>
      </c>
      <c r="D13" s="134">
        <v>29391</v>
      </c>
      <c r="E13" s="134">
        <v>28885</v>
      </c>
      <c r="F13" s="135">
        <v>-1.7</v>
      </c>
    </row>
    <row r="14" spans="1:6" ht="17.399999999999999" thickBot="1" x14ac:dyDescent="0.45">
      <c r="B14" s="43" t="s">
        <v>329</v>
      </c>
      <c r="C14" s="132" t="s">
        <v>184</v>
      </c>
      <c r="D14" s="134">
        <v>2589</v>
      </c>
      <c r="E14" s="134">
        <v>2580</v>
      </c>
      <c r="F14" s="135">
        <v>-0.3</v>
      </c>
    </row>
    <row r="15" spans="1:6" ht="17.399999999999999" thickBot="1" x14ac:dyDescent="0.45">
      <c r="B15" s="208" t="s">
        <v>318</v>
      </c>
      <c r="C15" s="208"/>
      <c r="D15" s="208"/>
      <c r="E15" s="208"/>
      <c r="F15" s="208"/>
    </row>
    <row r="16" spans="1:6" x14ac:dyDescent="0.4">
      <c r="B16" s="66" t="s">
        <v>332</v>
      </c>
    </row>
  </sheetData>
  <mergeCells count="6">
    <mergeCell ref="B15:F15"/>
    <mergeCell ref="A1:B1"/>
    <mergeCell ref="B3:F3"/>
    <mergeCell ref="B4:C4"/>
    <mergeCell ref="B7:C7"/>
    <mergeCell ref="B10:C10"/>
  </mergeCells>
  <hyperlinks>
    <hyperlink ref="A1" location="Turinys!A1" display="↖ atgal į turinį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11"/>
  <sheetViews>
    <sheetView showGridLines="0" showRowColHeaders="0" workbookViewId="0">
      <selection activeCell="B11" sqref="B11:F11"/>
    </sheetView>
  </sheetViews>
  <sheetFormatPr defaultRowHeight="16.8" x14ac:dyDescent="0.4"/>
  <cols>
    <col min="3" max="3" width="45.59765625" customWidth="1"/>
    <col min="4" max="5" width="12.69921875" customWidth="1"/>
    <col min="6" max="6" width="12.0976562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209" t="s">
        <v>331</v>
      </c>
      <c r="C3" s="209"/>
      <c r="D3" s="209"/>
      <c r="E3" s="209"/>
      <c r="F3" s="209"/>
    </row>
    <row r="4" spans="1:6" ht="17.399999999999999" thickBot="1" x14ac:dyDescent="0.45">
      <c r="B4" s="175" t="s">
        <v>322</v>
      </c>
      <c r="C4" s="177"/>
      <c r="D4" s="106">
        <v>2013</v>
      </c>
      <c r="E4" s="106">
        <v>2014</v>
      </c>
      <c r="F4" s="106" t="s">
        <v>323</v>
      </c>
    </row>
    <row r="5" spans="1:6" ht="17.399999999999999" thickBot="1" x14ac:dyDescent="0.45">
      <c r="B5" s="43" t="s">
        <v>159</v>
      </c>
      <c r="C5" s="132" t="s">
        <v>160</v>
      </c>
      <c r="D5" s="133">
        <v>10474</v>
      </c>
      <c r="E5" s="133">
        <v>10331</v>
      </c>
      <c r="F5" s="135">
        <v>-1.4</v>
      </c>
    </row>
    <row r="6" spans="1:6" ht="17.399999999999999" thickBot="1" x14ac:dyDescent="0.45">
      <c r="B6" s="43" t="s">
        <v>163</v>
      </c>
      <c r="C6" s="132" t="s">
        <v>164</v>
      </c>
      <c r="D6" s="133">
        <v>26027</v>
      </c>
      <c r="E6" s="133">
        <v>25014</v>
      </c>
      <c r="F6" s="135">
        <v>-3.9</v>
      </c>
    </row>
    <row r="7" spans="1:6" ht="17.399999999999999" thickBot="1" x14ac:dyDescent="0.45">
      <c r="B7" s="175" t="s">
        <v>167</v>
      </c>
      <c r="C7" s="177"/>
      <c r="D7" s="133">
        <v>12140</v>
      </c>
      <c r="E7" s="133">
        <v>11549</v>
      </c>
      <c r="F7" s="135">
        <v>-4.9000000000000004</v>
      </c>
    </row>
    <row r="8" spans="1:6" ht="17.399999999999999" thickBot="1" x14ac:dyDescent="0.45">
      <c r="B8" s="43" t="s">
        <v>324</v>
      </c>
      <c r="C8" s="132" t="s">
        <v>168</v>
      </c>
      <c r="D8" s="133">
        <v>10931</v>
      </c>
      <c r="E8" s="133">
        <v>10296</v>
      </c>
      <c r="F8" s="135">
        <v>-5.8</v>
      </c>
    </row>
    <row r="9" spans="1:6" ht="17.399999999999999" thickBot="1" x14ac:dyDescent="0.45">
      <c r="B9" s="43" t="s">
        <v>325</v>
      </c>
      <c r="C9" s="132" t="s">
        <v>171</v>
      </c>
      <c r="D9" s="133">
        <v>1209</v>
      </c>
      <c r="E9" s="133">
        <v>1253</v>
      </c>
      <c r="F9" s="135">
        <v>3.6</v>
      </c>
    </row>
    <row r="10" spans="1:6" ht="17.399999999999999" thickBot="1" x14ac:dyDescent="0.45">
      <c r="B10" s="175" t="s">
        <v>174</v>
      </c>
      <c r="C10" s="177"/>
      <c r="D10" s="134">
        <v>8327</v>
      </c>
      <c r="E10" s="134">
        <v>8030</v>
      </c>
      <c r="F10" s="135">
        <v>-3.6</v>
      </c>
    </row>
    <row r="11" spans="1:6" ht="17.399999999999999" thickBot="1" x14ac:dyDescent="0.45">
      <c r="B11" s="196" t="s">
        <v>318</v>
      </c>
      <c r="C11" s="196"/>
      <c r="D11" s="196"/>
      <c r="E11" s="196"/>
      <c r="F11" s="196"/>
    </row>
  </sheetData>
  <mergeCells count="6">
    <mergeCell ref="B11:F11"/>
    <mergeCell ref="A1:B1"/>
    <mergeCell ref="B3:F3"/>
    <mergeCell ref="B4:C4"/>
    <mergeCell ref="B7:C7"/>
    <mergeCell ref="B10:C10"/>
  </mergeCells>
  <hyperlinks>
    <hyperlink ref="A1" location="Turinys!A1" display="↖ atgal į turinį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24"/>
  <sheetViews>
    <sheetView showGridLines="0" showRowColHeaders="0" workbookViewId="0">
      <selection activeCell="B20" sqref="B20"/>
    </sheetView>
  </sheetViews>
  <sheetFormatPr defaultRowHeight="16.8" x14ac:dyDescent="0.4"/>
  <cols>
    <col min="2" max="2" width="70.69921875" customWidth="1"/>
  </cols>
  <sheetData>
    <row r="1" spans="1:8" x14ac:dyDescent="0.4">
      <c r="A1" s="179" t="s">
        <v>31</v>
      </c>
      <c r="B1" s="179"/>
      <c r="D1" s="50" t="s">
        <v>53</v>
      </c>
    </row>
    <row r="2" spans="1:8" s="48" customFormat="1" ht="17.399999999999999" thickBot="1" x14ac:dyDescent="0.45">
      <c r="D2" s="137"/>
      <c r="E2" s="137" t="s">
        <v>159</v>
      </c>
      <c r="F2" s="137" t="s">
        <v>163</v>
      </c>
      <c r="G2" s="137" t="s">
        <v>167</v>
      </c>
      <c r="H2" s="137" t="s">
        <v>174</v>
      </c>
    </row>
    <row r="3" spans="1:8" x14ac:dyDescent="0.4">
      <c r="B3" s="53" t="s">
        <v>333</v>
      </c>
      <c r="D3" s="55">
        <v>2015</v>
      </c>
      <c r="E3" s="57">
        <v>0.78741982393060828</v>
      </c>
      <c r="F3" s="57">
        <v>1.7825138210736799</v>
      </c>
      <c r="G3" s="57">
        <v>0.30609912503210435</v>
      </c>
      <c r="H3" s="57">
        <v>1.5593699287042038</v>
      </c>
    </row>
    <row r="4" spans="1:8" x14ac:dyDescent="0.4">
      <c r="D4" s="55">
        <v>2016</v>
      </c>
      <c r="E4" s="57">
        <v>0.80081090937145705</v>
      </c>
      <c r="F4" s="57">
        <v>1.7066703998188861</v>
      </c>
      <c r="G4" s="57">
        <v>0.29705357991192144</v>
      </c>
      <c r="H4" s="57">
        <v>1.518518013658205</v>
      </c>
    </row>
    <row r="5" spans="1:8" x14ac:dyDescent="0.4">
      <c r="D5" s="55">
        <v>2017</v>
      </c>
      <c r="E5" s="57">
        <v>0.82090976429432838</v>
      </c>
      <c r="F5" s="57">
        <v>1.6271512056173405</v>
      </c>
      <c r="G5" s="57">
        <v>0.28591724591461759</v>
      </c>
      <c r="H5" s="57">
        <v>1.4532041603307264</v>
      </c>
    </row>
    <row r="6" spans="1:8" x14ac:dyDescent="0.4">
      <c r="D6" s="55">
        <v>2018</v>
      </c>
      <c r="E6" s="57">
        <v>0.83916405282883444</v>
      </c>
      <c r="F6" s="57">
        <v>1.5764406031427622</v>
      </c>
      <c r="G6" s="57">
        <v>0.27293031243911303</v>
      </c>
      <c r="H6" s="57">
        <v>1.396026633554406</v>
      </c>
    </row>
    <row r="7" spans="1:8" x14ac:dyDescent="0.4">
      <c r="D7" s="55">
        <v>2019</v>
      </c>
      <c r="E7" s="57">
        <v>0.85445841370494369</v>
      </c>
      <c r="F7" s="57">
        <v>1.5551917531330959</v>
      </c>
      <c r="G7" s="57">
        <v>0.25703441473864042</v>
      </c>
      <c r="H7" s="57">
        <v>1.3448664581642373</v>
      </c>
    </row>
    <row r="8" spans="1:8" x14ac:dyDescent="0.4">
      <c r="D8" s="55">
        <v>2020</v>
      </c>
      <c r="E8" s="57">
        <v>0.86448378976477003</v>
      </c>
      <c r="F8" s="57">
        <v>1.5741894650888051</v>
      </c>
      <c r="G8" s="57">
        <v>0.24488368073994257</v>
      </c>
      <c r="H8" s="57">
        <v>1.3019299651029583</v>
      </c>
    </row>
    <row r="9" spans="1:8" x14ac:dyDescent="0.4">
      <c r="D9" s="55">
        <v>2021</v>
      </c>
      <c r="E9" s="57">
        <v>0.86740997390906194</v>
      </c>
      <c r="F9" s="57">
        <v>1.6101459473559208</v>
      </c>
      <c r="G9" s="57">
        <v>0.23910394132701596</v>
      </c>
      <c r="H9" s="57">
        <v>1.2552302718776027</v>
      </c>
    </row>
    <row r="10" spans="1:8" x14ac:dyDescent="0.4">
      <c r="D10" s="55">
        <v>2022</v>
      </c>
      <c r="E10" s="57">
        <v>0.87162594536930249</v>
      </c>
      <c r="F10" s="57">
        <v>1.6509251489178312</v>
      </c>
      <c r="G10" s="57">
        <v>0.23682770795767594</v>
      </c>
      <c r="H10" s="57">
        <v>1.2073596544167926</v>
      </c>
    </row>
    <row r="11" spans="1:8" x14ac:dyDescent="0.4">
      <c r="D11" s="55">
        <v>2023</v>
      </c>
      <c r="E11" s="57">
        <v>0.87828808326096719</v>
      </c>
      <c r="F11" s="57">
        <v>1.6975257944581035</v>
      </c>
      <c r="G11" s="57">
        <v>0.23533086010886084</v>
      </c>
      <c r="H11" s="57">
        <v>1.1672477797729814</v>
      </c>
    </row>
    <row r="12" spans="1:8" x14ac:dyDescent="0.4">
      <c r="D12" s="55">
        <v>2024</v>
      </c>
      <c r="E12" s="57">
        <v>0.88516543410740933</v>
      </c>
      <c r="F12" s="57">
        <v>1.7489665277890394</v>
      </c>
      <c r="G12" s="57">
        <v>0.23549014611205019</v>
      </c>
      <c r="H12" s="57">
        <v>1.1364675506026443</v>
      </c>
    </row>
    <row r="13" spans="1:8" x14ac:dyDescent="0.4">
      <c r="D13" s="55">
        <v>2025</v>
      </c>
      <c r="E13" s="57">
        <v>0.88890959920465351</v>
      </c>
      <c r="F13" s="57">
        <v>1.7947173106483212</v>
      </c>
      <c r="G13" s="57">
        <v>0.23758148912766591</v>
      </c>
      <c r="H13" s="57">
        <v>1.1135831515220762</v>
      </c>
    </row>
    <row r="14" spans="1:8" x14ac:dyDescent="0.4">
      <c r="D14" s="55">
        <v>2026</v>
      </c>
      <c r="E14" s="57">
        <v>0.89620546687442337</v>
      </c>
      <c r="F14" s="57">
        <v>1.8211651469704029</v>
      </c>
      <c r="G14" s="57">
        <v>0.24515034363100288</v>
      </c>
      <c r="H14" s="57">
        <v>1.1009087501783255</v>
      </c>
    </row>
    <row r="15" spans="1:8" x14ac:dyDescent="0.4">
      <c r="D15" s="55">
        <v>2027</v>
      </c>
      <c r="E15" s="57">
        <v>0.90243322388927938</v>
      </c>
      <c r="F15" s="57">
        <v>1.8343610551017959</v>
      </c>
      <c r="G15" s="57">
        <v>0.25610907931504845</v>
      </c>
      <c r="H15" s="57">
        <v>1.0980980434443965</v>
      </c>
    </row>
    <row r="16" spans="1:8" x14ac:dyDescent="0.4">
      <c r="D16" s="55">
        <v>2028</v>
      </c>
      <c r="E16" s="57">
        <v>0.90575325582524102</v>
      </c>
      <c r="F16" s="57">
        <v>1.8497938691236246</v>
      </c>
      <c r="G16" s="57">
        <v>0.26255100950231958</v>
      </c>
      <c r="H16" s="57">
        <v>1.1103085324817972</v>
      </c>
    </row>
    <row r="17" spans="2:8" x14ac:dyDescent="0.4">
      <c r="D17" s="55">
        <v>2029</v>
      </c>
      <c r="E17" s="57">
        <v>0.90507785242561889</v>
      </c>
      <c r="F17" s="57">
        <v>1.8650221100759743</v>
      </c>
      <c r="G17" s="57">
        <v>0.26481628256906448</v>
      </c>
      <c r="H17" s="57">
        <v>1.1349980387530092</v>
      </c>
    </row>
    <row r="18" spans="2:8" x14ac:dyDescent="0.4">
      <c r="D18" s="55">
        <v>2030</v>
      </c>
      <c r="E18" s="57">
        <v>0.90077282957422289</v>
      </c>
      <c r="F18" s="57">
        <v>1.8781608072588007</v>
      </c>
      <c r="G18" s="57">
        <v>0.2675447305994274</v>
      </c>
      <c r="H18" s="57">
        <v>1.163063653644395</v>
      </c>
    </row>
    <row r="19" spans="2:8" x14ac:dyDescent="0.4">
      <c r="D19" s="55">
        <v>2031</v>
      </c>
      <c r="E19" s="57">
        <v>0.89260828379636259</v>
      </c>
      <c r="F19" s="57">
        <v>1.8877552125997878</v>
      </c>
      <c r="G19" s="57">
        <v>0.27081489580147622</v>
      </c>
      <c r="H19" s="57">
        <v>1.190883645329055</v>
      </c>
    </row>
    <row r="20" spans="2:8" ht="17.399999999999999" thickBot="1" x14ac:dyDescent="0.45">
      <c r="B20" s="54" t="s">
        <v>139</v>
      </c>
      <c r="D20" s="55">
        <v>2032</v>
      </c>
      <c r="E20" s="57">
        <v>0.88077852237845888</v>
      </c>
      <c r="F20" s="57">
        <v>1.8974178695530599</v>
      </c>
      <c r="G20" s="57">
        <v>0.27273434294179949</v>
      </c>
      <c r="H20" s="57">
        <v>1.2156243114796308</v>
      </c>
    </row>
    <row r="21" spans="2:8" x14ac:dyDescent="0.4">
      <c r="D21" s="55">
        <v>2033</v>
      </c>
      <c r="E21" s="57">
        <v>0.86707543873962312</v>
      </c>
      <c r="F21" s="57">
        <v>1.9038924199441773</v>
      </c>
      <c r="G21" s="57">
        <v>0.27438875722805778</v>
      </c>
      <c r="H21" s="57">
        <v>1.2400901371688404</v>
      </c>
    </row>
    <row r="22" spans="2:8" x14ac:dyDescent="0.4">
      <c r="D22" s="55">
        <v>2034</v>
      </c>
      <c r="E22" s="57">
        <v>0.852002451685824</v>
      </c>
      <c r="F22" s="57">
        <v>1.9046484472695735</v>
      </c>
      <c r="G22" s="57">
        <v>0.27700466019414455</v>
      </c>
      <c r="H22" s="57">
        <v>1.2620250217782005</v>
      </c>
    </row>
    <row r="23" spans="2:8" x14ac:dyDescent="0.4">
      <c r="D23" s="55">
        <v>2035</v>
      </c>
      <c r="E23" s="57">
        <v>0.83681020962061292</v>
      </c>
      <c r="F23" s="57">
        <v>1.899382060747139</v>
      </c>
      <c r="G23" s="57">
        <v>0.27983797266226929</v>
      </c>
      <c r="H23" s="57">
        <v>1.2838251667810903</v>
      </c>
    </row>
    <row r="24" spans="2:8" x14ac:dyDescent="0.4">
      <c r="D24" s="55">
        <v>2036</v>
      </c>
      <c r="E24" s="57">
        <v>0.82270188022715796</v>
      </c>
      <c r="F24" s="57">
        <v>1.8883954218535715</v>
      </c>
      <c r="G24" s="57">
        <v>0.28270913485448323</v>
      </c>
      <c r="H24" s="57">
        <v>1.3068852222807157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F8"/>
  <sheetViews>
    <sheetView showGridLines="0" showRowColHeaders="0" workbookViewId="0">
      <selection sqref="A1:B1"/>
    </sheetView>
  </sheetViews>
  <sheetFormatPr defaultRowHeight="16.8" x14ac:dyDescent="0.4"/>
  <cols>
    <col min="2" max="2" width="29.09765625" customWidth="1"/>
    <col min="3" max="6" width="10.19921875" customWidth="1"/>
  </cols>
  <sheetData>
    <row r="1" spans="1:6" x14ac:dyDescent="0.4">
      <c r="A1" s="179" t="s">
        <v>31</v>
      </c>
      <c r="B1" s="179"/>
    </row>
    <row r="2" spans="1:6" ht="17.399999999999999" thickBot="1" x14ac:dyDescent="0.45"/>
    <row r="3" spans="1:6" ht="17.399999999999999" thickBot="1" x14ac:dyDescent="0.45">
      <c r="B3" s="197" t="s">
        <v>334</v>
      </c>
      <c r="C3" s="197"/>
      <c r="D3" s="197"/>
      <c r="E3" s="197"/>
      <c r="F3" s="197"/>
    </row>
    <row r="4" spans="1:6" ht="17.399999999999999" thickBot="1" x14ac:dyDescent="0.45">
      <c r="B4" s="108" t="s">
        <v>150</v>
      </c>
      <c r="C4" s="175" t="s">
        <v>134</v>
      </c>
      <c r="D4" s="176"/>
      <c r="E4" s="176"/>
      <c r="F4" s="177"/>
    </row>
    <row r="5" spans="1:6" ht="17.399999999999999" thickBot="1" x14ac:dyDescent="0.45">
      <c r="B5" s="109"/>
      <c r="C5" s="47">
        <v>2020</v>
      </c>
      <c r="D5" s="47">
        <v>2025</v>
      </c>
      <c r="E5" s="47">
        <v>2030</v>
      </c>
      <c r="F5" s="47">
        <v>2035</v>
      </c>
    </row>
    <row r="6" spans="1:6" ht="17.399999999999999" thickBot="1" x14ac:dyDescent="0.45">
      <c r="B6" s="112" t="s">
        <v>63</v>
      </c>
      <c r="C6" s="136">
        <v>4</v>
      </c>
      <c r="D6" s="136">
        <v>4</v>
      </c>
      <c r="E6" s="136">
        <v>4.2</v>
      </c>
      <c r="F6" s="136">
        <v>4.3</v>
      </c>
    </row>
    <row r="7" spans="1:6" ht="17.399999999999999" thickBot="1" x14ac:dyDescent="0.45">
      <c r="B7" s="112" t="s">
        <v>153</v>
      </c>
      <c r="C7" s="136">
        <v>3.6</v>
      </c>
      <c r="D7" s="136">
        <v>3.9</v>
      </c>
      <c r="E7" s="136">
        <v>4.2</v>
      </c>
      <c r="F7" s="136">
        <v>4.3</v>
      </c>
    </row>
    <row r="8" spans="1:6" ht="17.399999999999999" thickBot="1" x14ac:dyDescent="0.45">
      <c r="B8" s="112" t="s">
        <v>136</v>
      </c>
      <c r="C8" s="136">
        <v>4</v>
      </c>
      <c r="D8" s="136">
        <v>3.9</v>
      </c>
      <c r="E8" s="136">
        <v>3.9</v>
      </c>
      <c r="F8" s="136">
        <v>3.9</v>
      </c>
    </row>
  </sheetData>
  <mergeCells count="3">
    <mergeCell ref="A1:B1"/>
    <mergeCell ref="B3:F3"/>
    <mergeCell ref="C4:F4"/>
  </mergeCells>
  <hyperlinks>
    <hyperlink ref="A1" location="Turinys!A1" display="↖ atgal į turinį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I25"/>
  <sheetViews>
    <sheetView showGridLines="0" showRowColHeaders="0" topLeftCell="A3" workbookViewId="0">
      <selection activeCell="B27" sqref="B27"/>
    </sheetView>
  </sheetViews>
  <sheetFormatPr defaultRowHeight="16.8" x14ac:dyDescent="0.4"/>
  <cols>
    <col min="2" max="2" width="71.59765625" customWidth="1"/>
    <col min="6" max="8" width="9.296875" bestFit="1" customWidth="1"/>
  </cols>
  <sheetData>
    <row r="1" spans="1:9" x14ac:dyDescent="0.4">
      <c r="A1" s="179" t="s">
        <v>31</v>
      </c>
      <c r="B1" s="179"/>
      <c r="D1" s="50" t="s">
        <v>53</v>
      </c>
    </row>
    <row r="2" spans="1:9" ht="17.399999999999999" thickBot="1" x14ac:dyDescent="0.45">
      <c r="D2" s="55"/>
      <c r="E2" s="55" t="s">
        <v>408</v>
      </c>
      <c r="F2" s="55" t="s">
        <v>409</v>
      </c>
      <c r="G2" s="173" t="s">
        <v>410</v>
      </c>
      <c r="H2" s="173" t="s">
        <v>411</v>
      </c>
      <c r="I2" t="s">
        <v>67</v>
      </c>
    </row>
    <row r="3" spans="1:9" x14ac:dyDescent="0.4">
      <c r="B3" s="53" t="s">
        <v>339</v>
      </c>
      <c r="D3" s="138">
        <v>2016</v>
      </c>
      <c r="E3" s="139">
        <v>42.123024420578815</v>
      </c>
      <c r="F3" s="57">
        <v>41.290913623255712</v>
      </c>
      <c r="G3" s="57">
        <v>41.790913623255712</v>
      </c>
      <c r="H3" s="57">
        <v>42.290913623255712</v>
      </c>
    </row>
    <row r="4" spans="1:9" x14ac:dyDescent="0.4">
      <c r="D4" s="138">
        <v>2017</v>
      </c>
      <c r="E4" s="139">
        <v>40.21525740423025</v>
      </c>
      <c r="F4" s="57">
        <v>39.175046723162573</v>
      </c>
      <c r="G4" s="57">
        <v>40.150341773529526</v>
      </c>
      <c r="H4" s="57">
        <v>41.125636823896471</v>
      </c>
    </row>
    <row r="5" spans="1:9" x14ac:dyDescent="0.4">
      <c r="D5" s="138">
        <v>2018</v>
      </c>
      <c r="E5" s="139">
        <v>38.020677462497062</v>
      </c>
      <c r="F5" s="57">
        <v>37.162349400159862</v>
      </c>
      <c r="G5" s="57">
        <v>38.586866669531631</v>
      </c>
      <c r="H5" s="57">
        <v>40.011383938903386</v>
      </c>
    </row>
    <row r="6" spans="1:9" x14ac:dyDescent="0.4">
      <c r="D6" s="138">
        <v>2019</v>
      </c>
      <c r="E6" s="139">
        <v>36.436922647327783</v>
      </c>
      <c r="F6" s="57">
        <v>34.773354293515609</v>
      </c>
      <c r="G6" s="57">
        <v>36.623457683551145</v>
      </c>
      <c r="H6" s="57">
        <v>38.473561073586644</v>
      </c>
    </row>
    <row r="7" spans="1:9" x14ac:dyDescent="0.4">
      <c r="D7" s="138">
        <v>2020</v>
      </c>
      <c r="E7" s="139">
        <v>35.518416387285981</v>
      </c>
      <c r="F7" s="57">
        <v>32.824134868058138</v>
      </c>
      <c r="G7" s="57">
        <v>35.090069719489556</v>
      </c>
      <c r="H7" s="57">
        <v>37.356004570920938</v>
      </c>
    </row>
    <row r="8" spans="1:9" x14ac:dyDescent="0.4">
      <c r="D8" s="138">
        <v>2021</v>
      </c>
      <c r="E8" s="139">
        <v>34.828308247283609</v>
      </c>
      <c r="F8" s="57">
        <v>31.132559755580946</v>
      </c>
      <c r="G8" s="57">
        <v>33.801177117425908</v>
      </c>
      <c r="H8" s="57">
        <v>36.469794479270845</v>
      </c>
    </row>
    <row r="9" spans="1:9" x14ac:dyDescent="0.4">
      <c r="D9" s="138">
        <v>2022</v>
      </c>
      <c r="E9" s="139">
        <v>34.400277709824152</v>
      </c>
      <c r="F9" s="57">
        <v>29.669942864412473</v>
      </c>
      <c r="G9" s="57">
        <v>32.72964254857078</v>
      </c>
      <c r="H9" s="57">
        <v>35.789342232729076</v>
      </c>
    </row>
    <row r="10" spans="1:9" x14ac:dyDescent="0.4">
      <c r="D10" s="138">
        <v>2023</v>
      </c>
      <c r="E10" s="139">
        <v>34.260365772236511</v>
      </c>
      <c r="F10" s="57">
        <v>28.432909577223121</v>
      </c>
      <c r="G10" s="57">
        <v>31.875134293621414</v>
      </c>
      <c r="H10" s="57">
        <v>35.3173590100197</v>
      </c>
    </row>
    <row r="11" spans="1:9" x14ac:dyDescent="0.4">
      <c r="D11" s="138">
        <v>2024</v>
      </c>
      <c r="E11" s="139">
        <v>34.42839501449749</v>
      </c>
      <c r="F11" s="57">
        <v>27.414962862373688</v>
      </c>
      <c r="G11" s="57">
        <v>31.233950055988242</v>
      </c>
      <c r="H11" s="57">
        <v>35.052937249602785</v>
      </c>
    </row>
    <row r="12" spans="1:9" x14ac:dyDescent="0.4">
      <c r="D12" s="138">
        <v>2025</v>
      </c>
      <c r="E12" s="139">
        <v>34.797377854314796</v>
      </c>
      <c r="F12" s="57">
        <v>26.412576862276826</v>
      </c>
      <c r="G12" s="57">
        <v>30.591928656177508</v>
      </c>
      <c r="H12" s="57">
        <v>34.77128045007818</v>
      </c>
    </row>
    <row r="13" spans="1:9" x14ac:dyDescent="0.4">
      <c r="D13" s="138">
        <v>2026</v>
      </c>
      <c r="E13" s="139">
        <v>35.395398698561472</v>
      </c>
      <c r="F13" s="57">
        <v>25.494856757343818</v>
      </c>
      <c r="G13" s="57">
        <v>30.028994580383205</v>
      </c>
      <c r="H13" s="57">
        <v>34.563132403422578</v>
      </c>
    </row>
    <row r="14" spans="1:9" x14ac:dyDescent="0.4">
      <c r="D14" s="138">
        <v>2027</v>
      </c>
      <c r="E14" s="139">
        <v>36.322830157811403</v>
      </c>
      <c r="F14" s="57">
        <v>24.637078703085837</v>
      </c>
      <c r="G14" s="57">
        <v>29.518664819065165</v>
      </c>
      <c r="H14" s="57">
        <v>34.400250935044497</v>
      </c>
    </row>
    <row r="15" spans="1:9" x14ac:dyDescent="0.4">
      <c r="D15" s="138">
        <v>2028</v>
      </c>
      <c r="E15" s="139">
        <v>37.536946809243418</v>
      </c>
      <c r="F15" s="57">
        <v>23.81073052379358</v>
      </c>
      <c r="G15" s="57">
        <v>29.028584167769534</v>
      </c>
      <c r="H15" s="57">
        <v>34.246437811745494</v>
      </c>
    </row>
    <row r="16" spans="1:9" x14ac:dyDescent="0.4">
      <c r="D16" s="138">
        <v>2029</v>
      </c>
      <c r="E16" s="139">
        <v>39.023067324386552</v>
      </c>
      <c r="F16" s="57">
        <v>23.005235685782033</v>
      </c>
      <c r="G16" s="57">
        <v>28.546574200517306</v>
      </c>
      <c r="H16" s="57">
        <v>34.087912715252585</v>
      </c>
    </row>
    <row r="17" spans="2:8" x14ac:dyDescent="0.4">
      <c r="D17" s="138">
        <v>2030</v>
      </c>
      <c r="E17" s="139">
        <v>40.735129652265293</v>
      </c>
      <c r="F17" s="57">
        <v>22.233598639506948</v>
      </c>
      <c r="G17" s="57">
        <v>28.089070678352847</v>
      </c>
      <c r="H17" s="57">
        <v>33.944542717198757</v>
      </c>
    </row>
    <row r="18" spans="2:8" x14ac:dyDescent="0.4">
      <c r="D18" s="138">
        <v>2031</v>
      </c>
      <c r="E18" s="139">
        <v>42.638471405248104</v>
      </c>
      <c r="F18" s="57">
        <v>21.484013947316445</v>
      </c>
      <c r="G18" s="57">
        <v>27.642074299595819</v>
      </c>
      <c r="H18" s="57">
        <v>33.80013465187519</v>
      </c>
    </row>
    <row r="19" spans="2:8" x14ac:dyDescent="0.4">
      <c r="D19" s="138">
        <v>2032</v>
      </c>
      <c r="E19" s="139">
        <v>44.688493743414135</v>
      </c>
      <c r="F19" s="57">
        <v>20.743468916237532</v>
      </c>
      <c r="G19" s="57">
        <v>27.189263487729971</v>
      </c>
      <c r="H19" s="57">
        <v>33.635058059222402</v>
      </c>
    </row>
    <row r="20" spans="2:8" x14ac:dyDescent="0.4">
      <c r="D20" s="138">
        <v>2033</v>
      </c>
      <c r="E20" s="139">
        <v>46.909963779880215</v>
      </c>
      <c r="F20" s="57">
        <v>20.028609531996246</v>
      </c>
      <c r="G20" s="57">
        <v>26.752269765354143</v>
      </c>
      <c r="H20" s="57">
        <v>33.475929998712026</v>
      </c>
    </row>
    <row r="21" spans="2:8" x14ac:dyDescent="0.4">
      <c r="D21" s="138">
        <v>2034</v>
      </c>
      <c r="E21" s="139">
        <v>49.248445390209753</v>
      </c>
      <c r="F21" s="57">
        <v>19.323914237335252</v>
      </c>
      <c r="G21" s="57">
        <v>26.311006289473323</v>
      </c>
      <c r="H21" s="57">
        <v>33.298098341611365</v>
      </c>
    </row>
    <row r="22" spans="2:8" x14ac:dyDescent="0.4">
      <c r="D22" s="138">
        <v>2035</v>
      </c>
      <c r="E22" s="139">
        <v>51.687347838827726</v>
      </c>
      <c r="F22" s="57">
        <v>18.630964974758946</v>
      </c>
      <c r="G22" s="57">
        <v>25.86750218455936</v>
      </c>
      <c r="H22" s="57">
        <v>33.104039394359759</v>
      </c>
    </row>
    <row r="23" spans="2:8" x14ac:dyDescent="0.4">
      <c r="D23" s="138">
        <v>2036</v>
      </c>
      <c r="E23" s="139">
        <v>54.213895256745246</v>
      </c>
      <c r="F23" s="57">
        <v>17.950296607239906</v>
      </c>
      <c r="G23" s="57">
        <v>25.422452343737195</v>
      </c>
      <c r="H23" s="57">
        <v>32.89460808023447</v>
      </c>
    </row>
    <row r="25" spans="2:8" ht="17.399999999999999" thickBot="1" x14ac:dyDescent="0.45">
      <c r="B25" s="54" t="s">
        <v>340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K18"/>
  <sheetViews>
    <sheetView showGridLines="0" showRowColHeaders="0" workbookViewId="0">
      <selection sqref="A1:B1"/>
    </sheetView>
  </sheetViews>
  <sheetFormatPr defaultRowHeight="16.8" x14ac:dyDescent="0.4"/>
  <cols>
    <col min="2" max="2" width="31.59765625" bestFit="1" customWidth="1"/>
    <col min="3" max="11" width="10.09765625" customWidth="1"/>
  </cols>
  <sheetData>
    <row r="1" spans="1:11" x14ac:dyDescent="0.4">
      <c r="A1" s="179" t="s">
        <v>31</v>
      </c>
      <c r="B1" s="179"/>
    </row>
    <row r="2" spans="1:11" ht="17.399999999999999" thickBot="1" x14ac:dyDescent="0.45"/>
    <row r="3" spans="1:11" ht="17.399999999999999" thickBot="1" x14ac:dyDescent="0.45">
      <c r="B3" s="197" t="s">
        <v>355</v>
      </c>
      <c r="C3" s="197"/>
      <c r="D3" s="197"/>
      <c r="E3" s="197"/>
      <c r="F3" s="197"/>
      <c r="G3" s="197"/>
      <c r="H3" s="197"/>
      <c r="I3" s="197"/>
      <c r="J3" s="197"/>
      <c r="K3" s="197"/>
    </row>
    <row r="4" spans="1:11" ht="17.399999999999999" thickBot="1" x14ac:dyDescent="0.45">
      <c r="B4" s="183" t="s">
        <v>17</v>
      </c>
      <c r="C4" s="175" t="s">
        <v>18</v>
      </c>
      <c r="D4" s="176"/>
      <c r="E4" s="176"/>
      <c r="F4" s="176"/>
      <c r="G4" s="176"/>
      <c r="H4" s="176"/>
      <c r="I4" s="176"/>
      <c r="J4" s="176"/>
      <c r="K4" s="177"/>
    </row>
    <row r="5" spans="1:11" ht="17.399999999999999" thickBot="1" x14ac:dyDescent="0.45">
      <c r="B5" s="184"/>
      <c r="C5" s="150">
        <v>2016</v>
      </c>
      <c r="D5" s="150">
        <v>2017</v>
      </c>
      <c r="E5" s="150">
        <v>2018</v>
      </c>
      <c r="F5" s="150">
        <v>2019</v>
      </c>
      <c r="G5" s="150">
        <v>2020</v>
      </c>
      <c r="H5" s="150">
        <v>2024</v>
      </c>
      <c r="I5" s="150">
        <v>2028</v>
      </c>
      <c r="J5" s="150">
        <v>2032</v>
      </c>
      <c r="K5" s="150">
        <v>2036</v>
      </c>
    </row>
    <row r="6" spans="1:11" ht="17.399999999999999" thickBot="1" x14ac:dyDescent="0.45">
      <c r="B6" s="43" t="s">
        <v>342</v>
      </c>
      <c r="C6" s="45">
        <v>42.1</v>
      </c>
      <c r="D6" s="45">
        <v>40.200000000000003</v>
      </c>
      <c r="E6" s="45">
        <v>38</v>
      </c>
      <c r="F6" s="45">
        <v>36.4</v>
      </c>
      <c r="G6" s="45">
        <v>35.5</v>
      </c>
      <c r="H6" s="45">
        <v>34.4</v>
      </c>
      <c r="I6" s="45">
        <v>37.5</v>
      </c>
      <c r="J6" s="45">
        <v>44.7</v>
      </c>
      <c r="K6" s="45">
        <v>54.2</v>
      </c>
    </row>
    <row r="7" spans="1:11" ht="17.399999999999999" thickBot="1" x14ac:dyDescent="0.45">
      <c r="B7" s="43" t="s">
        <v>343</v>
      </c>
      <c r="C7" s="45">
        <v>-0.7</v>
      </c>
      <c r="D7" s="45">
        <v>-1.9</v>
      </c>
      <c r="E7" s="45">
        <v>-2.2000000000000002</v>
      </c>
      <c r="F7" s="45">
        <v>-1.6</v>
      </c>
      <c r="G7" s="45">
        <v>-0.9</v>
      </c>
      <c r="H7" s="45">
        <v>0.2</v>
      </c>
      <c r="I7" s="45">
        <v>1.2</v>
      </c>
      <c r="J7" s="45">
        <v>2.1</v>
      </c>
      <c r="K7" s="45">
        <v>2.5</v>
      </c>
    </row>
    <row r="8" spans="1:11" ht="17.399999999999999" thickBot="1" x14ac:dyDescent="0.45">
      <c r="B8" s="43" t="s">
        <v>344</v>
      </c>
      <c r="C8" s="45">
        <v>-0.4</v>
      </c>
      <c r="D8" s="45">
        <v>-1.5</v>
      </c>
      <c r="E8" s="45">
        <v>-1.9</v>
      </c>
      <c r="F8" s="45">
        <v>-1.3</v>
      </c>
      <c r="G8" s="45">
        <v>-0.9</v>
      </c>
      <c r="H8" s="45">
        <v>0.2</v>
      </c>
      <c r="I8" s="45">
        <v>1.2</v>
      </c>
      <c r="J8" s="45">
        <v>2.1</v>
      </c>
      <c r="K8" s="45">
        <v>2.5</v>
      </c>
    </row>
    <row r="9" spans="1:11" ht="17.399999999999999" thickBot="1" x14ac:dyDescent="0.45">
      <c r="B9" s="43" t="s">
        <v>345</v>
      </c>
      <c r="C9" s="45">
        <v>-0.6</v>
      </c>
      <c r="D9" s="45">
        <v>-1</v>
      </c>
      <c r="E9" s="45">
        <v>-1.2</v>
      </c>
      <c r="F9" s="45">
        <v>-0.5</v>
      </c>
      <c r="G9" s="45">
        <v>-0.4</v>
      </c>
      <c r="H9" s="45">
        <v>0</v>
      </c>
      <c r="I9" s="45">
        <v>0.7</v>
      </c>
      <c r="J9" s="45">
        <v>1.5</v>
      </c>
      <c r="K9" s="45">
        <v>1.9</v>
      </c>
    </row>
    <row r="10" spans="1:11" ht="17.399999999999999" thickBot="1" x14ac:dyDescent="0.45">
      <c r="B10" s="43" t="s">
        <v>346</v>
      </c>
      <c r="C10" s="45">
        <v>34.6</v>
      </c>
      <c r="D10" s="45">
        <v>35.200000000000003</v>
      </c>
      <c r="E10" s="45">
        <v>35.700000000000003</v>
      </c>
      <c r="F10" s="45">
        <v>35.299999999999997</v>
      </c>
      <c r="G10" s="45">
        <v>35.299999999999997</v>
      </c>
      <c r="H10" s="45">
        <v>35.299999999999997</v>
      </c>
      <c r="I10" s="45">
        <v>35.299999999999997</v>
      </c>
      <c r="J10" s="45">
        <v>35.299999999999997</v>
      </c>
      <c r="K10" s="45">
        <v>35.299999999999997</v>
      </c>
    </row>
    <row r="11" spans="1:11" ht="17.399999999999999" thickBot="1" x14ac:dyDescent="0.45">
      <c r="B11" s="43" t="s">
        <v>347</v>
      </c>
      <c r="C11" s="45">
        <v>34</v>
      </c>
      <c r="D11" s="45">
        <v>34.200000000000003</v>
      </c>
      <c r="E11" s="45">
        <v>34.5</v>
      </c>
      <c r="F11" s="45">
        <v>34.799999999999997</v>
      </c>
      <c r="G11" s="45">
        <v>34.9</v>
      </c>
      <c r="H11" s="45">
        <v>35.299999999999997</v>
      </c>
      <c r="I11" s="45">
        <v>36</v>
      </c>
      <c r="J11" s="45">
        <v>36.799999999999997</v>
      </c>
      <c r="K11" s="45">
        <v>37.200000000000003</v>
      </c>
    </row>
    <row r="12" spans="1:11" ht="17.399999999999999" thickBot="1" x14ac:dyDescent="0.45">
      <c r="B12" s="127" t="s">
        <v>348</v>
      </c>
      <c r="C12" s="45">
        <v>0.2</v>
      </c>
      <c r="D12" s="45">
        <v>-0.6</v>
      </c>
      <c r="E12" s="45">
        <v>-0.7</v>
      </c>
      <c r="F12" s="45">
        <v>-0.8</v>
      </c>
      <c r="G12" s="45">
        <v>-0.5</v>
      </c>
      <c r="H12" s="45">
        <v>0.1</v>
      </c>
      <c r="I12" s="45">
        <v>0.5</v>
      </c>
      <c r="J12" s="45">
        <v>0.6</v>
      </c>
      <c r="K12" s="45">
        <v>0.6</v>
      </c>
    </row>
    <row r="13" spans="1:11" ht="34.200000000000003" thickBot="1" x14ac:dyDescent="0.45">
      <c r="B13" s="140" t="s">
        <v>349</v>
      </c>
      <c r="C13" s="45">
        <v>0.2</v>
      </c>
      <c r="D13" s="45">
        <v>-0.6</v>
      </c>
      <c r="E13" s="45">
        <v>-0.7</v>
      </c>
      <c r="F13" s="45">
        <v>-0.8</v>
      </c>
      <c r="G13" s="45">
        <v>-0.5</v>
      </c>
      <c r="H13" s="45">
        <v>0.1</v>
      </c>
      <c r="I13" s="45">
        <v>0.5</v>
      </c>
      <c r="J13" s="45">
        <v>0.6</v>
      </c>
      <c r="K13" s="45">
        <v>0.6</v>
      </c>
    </row>
    <row r="14" spans="1:11" ht="17.399999999999999" thickBot="1" x14ac:dyDescent="0.45">
      <c r="B14" s="127" t="s">
        <v>350</v>
      </c>
      <c r="C14" s="45">
        <v>1.2</v>
      </c>
      <c r="D14" s="45">
        <v>0.7</v>
      </c>
      <c r="E14" s="45">
        <v>0.5</v>
      </c>
      <c r="F14" s="45">
        <v>0.3</v>
      </c>
      <c r="G14" s="45">
        <v>0.4</v>
      </c>
      <c r="H14" s="45">
        <v>0.7</v>
      </c>
      <c r="I14" s="45">
        <v>1</v>
      </c>
      <c r="J14" s="45">
        <v>1.2</v>
      </c>
      <c r="K14" s="45">
        <v>1.5</v>
      </c>
    </row>
    <row r="15" spans="1:11" ht="17.399999999999999" thickBot="1" x14ac:dyDescent="0.45">
      <c r="B15" s="127" t="s">
        <v>351</v>
      </c>
      <c r="C15" s="45">
        <v>-1</v>
      </c>
      <c r="D15" s="45">
        <v>-1.3</v>
      </c>
      <c r="E15" s="45">
        <v>-1.2</v>
      </c>
      <c r="F15" s="45">
        <v>-1.1000000000000001</v>
      </c>
      <c r="G15" s="45">
        <v>-0.9</v>
      </c>
      <c r="H15" s="45">
        <v>-0.6</v>
      </c>
      <c r="I15" s="45">
        <v>-0.5</v>
      </c>
      <c r="J15" s="45">
        <v>-0.6</v>
      </c>
      <c r="K15" s="45">
        <v>-0.9</v>
      </c>
    </row>
    <row r="16" spans="1:11" ht="17.399999999999999" thickBot="1" x14ac:dyDescent="0.45">
      <c r="B16" s="127" t="s">
        <v>352</v>
      </c>
      <c r="C16" s="141" t="s">
        <v>356</v>
      </c>
      <c r="D16" s="141" t="s">
        <v>356</v>
      </c>
      <c r="E16" s="141" t="s">
        <v>356</v>
      </c>
      <c r="F16" s="141" t="s">
        <v>356</v>
      </c>
      <c r="G16" s="141" t="s">
        <v>356</v>
      </c>
      <c r="H16" s="141" t="s">
        <v>356</v>
      </c>
      <c r="I16" s="141" t="s">
        <v>356</v>
      </c>
      <c r="J16" s="141" t="s">
        <v>356</v>
      </c>
      <c r="K16" s="141" t="s">
        <v>356</v>
      </c>
    </row>
    <row r="17" spans="2:11" ht="17.399999999999999" thickBot="1" x14ac:dyDescent="0.45">
      <c r="B17" s="43" t="s">
        <v>353</v>
      </c>
      <c r="C17" s="45">
        <v>-0.3</v>
      </c>
      <c r="D17" s="45">
        <v>-0.4</v>
      </c>
      <c r="E17" s="45">
        <v>-0.3</v>
      </c>
      <c r="F17" s="45">
        <v>-0.3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2:11" ht="17.399999999999999" thickBot="1" x14ac:dyDescent="0.45">
      <c r="B18" s="178" t="s">
        <v>354</v>
      </c>
      <c r="C18" s="178"/>
      <c r="D18" s="178"/>
      <c r="E18" s="178"/>
      <c r="F18" s="178"/>
      <c r="G18" s="178"/>
      <c r="H18" s="178"/>
      <c r="I18" s="178"/>
      <c r="J18" s="178"/>
      <c r="K18" s="178"/>
    </row>
  </sheetData>
  <mergeCells count="5">
    <mergeCell ref="A1:B1"/>
    <mergeCell ref="B3:K3"/>
    <mergeCell ref="B18:K18"/>
    <mergeCell ref="C4:K4"/>
    <mergeCell ref="B4:B5"/>
  </mergeCells>
  <hyperlinks>
    <hyperlink ref="A1" location="Turinys!A1" display="↖ atgal į turinį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T21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106.3984375" customWidth="1"/>
    <col min="4" max="4" width="28.09765625" bestFit="1" customWidth="1"/>
    <col min="5" max="8" width="6.19921875" bestFit="1" customWidth="1"/>
    <col min="9" max="9" width="6.69921875" bestFit="1" customWidth="1"/>
    <col min="10" max="19" width="6.19921875" bestFit="1" customWidth="1"/>
    <col min="20" max="20" width="15.8984375" bestFit="1" customWidth="1"/>
  </cols>
  <sheetData>
    <row r="1" spans="1:20" x14ac:dyDescent="0.4">
      <c r="A1" s="179" t="s">
        <v>31</v>
      </c>
      <c r="B1" s="179"/>
      <c r="D1" s="50" t="s">
        <v>53</v>
      </c>
    </row>
    <row r="2" spans="1:20" ht="17.399999999999999" thickBot="1" x14ac:dyDescent="0.45">
      <c r="D2" s="55"/>
      <c r="E2" s="55">
        <v>2005</v>
      </c>
      <c r="F2" s="55">
        <v>2006</v>
      </c>
      <c r="G2" s="55">
        <v>2007</v>
      </c>
      <c r="H2" s="55">
        <v>2008</v>
      </c>
      <c r="I2" s="55">
        <v>2009</v>
      </c>
      <c r="J2" s="55">
        <v>2010</v>
      </c>
      <c r="K2" s="55">
        <v>2011</v>
      </c>
      <c r="L2" s="55">
        <v>2012</v>
      </c>
      <c r="M2" s="55">
        <v>2013</v>
      </c>
      <c r="N2" s="55">
        <v>2014</v>
      </c>
      <c r="O2" s="55">
        <v>2015</v>
      </c>
      <c r="P2" s="144">
        <v>2016</v>
      </c>
      <c r="Q2" s="144">
        <v>2017</v>
      </c>
      <c r="R2" s="144">
        <v>2018</v>
      </c>
      <c r="S2" s="144">
        <v>2019</v>
      </c>
      <c r="T2" s="144" t="s">
        <v>363</v>
      </c>
    </row>
    <row r="3" spans="1:20" x14ac:dyDescent="0.4">
      <c r="B3" s="53" t="s">
        <v>404</v>
      </c>
      <c r="D3" s="55" t="s">
        <v>359</v>
      </c>
      <c r="E3" s="142">
        <v>-1.0410279550625141</v>
      </c>
      <c r="F3" s="142">
        <v>-0.38314908927042168</v>
      </c>
      <c r="G3" s="142">
        <v>-1.3691958604887802</v>
      </c>
      <c r="H3" s="142">
        <v>-1.3088609090370102</v>
      </c>
      <c r="I3" s="142">
        <v>14.448782029964123</v>
      </c>
      <c r="J3" s="142">
        <v>7.2014314797127348</v>
      </c>
      <c r="K3" s="142">
        <v>0.98233120251349959</v>
      </c>
      <c r="L3" s="142">
        <v>2.5928559350319773</v>
      </c>
      <c r="M3" s="142">
        <v>-1.0343506606153809</v>
      </c>
      <c r="N3" s="142">
        <v>1.9224794800685316</v>
      </c>
      <c r="O3" s="142">
        <v>2.1027564224404145</v>
      </c>
      <c r="P3" s="145">
        <v>-0.65828743932546274</v>
      </c>
      <c r="Q3" s="145">
        <v>-1.9077670163485649</v>
      </c>
      <c r="R3" s="145">
        <v>-2.1945799417331884</v>
      </c>
      <c r="S3" s="145">
        <v>-1.5837548151692786</v>
      </c>
      <c r="T3" s="146">
        <f>SUM(P3:S3)</f>
        <v>-6.3443892125764947</v>
      </c>
    </row>
    <row r="4" spans="1:20" x14ac:dyDescent="0.4">
      <c r="D4" s="55" t="s">
        <v>21</v>
      </c>
      <c r="E4" s="142">
        <v>-0.16877937188285586</v>
      </c>
      <c r="F4" s="142">
        <v>-0.17832871093601455</v>
      </c>
      <c r="G4" s="142">
        <v>0.46590045313678274</v>
      </c>
      <c r="H4" s="142">
        <v>2.7094108538565465</v>
      </c>
      <c r="I4" s="142">
        <v>8.0543929868898587</v>
      </c>
      <c r="J4" s="142">
        <v>5.29744159544002</v>
      </c>
      <c r="K4" s="142">
        <v>7.2979164766023672</v>
      </c>
      <c r="L4" s="142">
        <v>1.2555137684847182</v>
      </c>
      <c r="M4" s="142">
        <v>0.9140878041093643</v>
      </c>
      <c r="N4" s="142">
        <v>-0.85967433129690818</v>
      </c>
      <c r="O4" s="142">
        <v>-1.2741474024172916</v>
      </c>
      <c r="P4" s="145">
        <v>-0.59493484118415552</v>
      </c>
      <c r="Q4" s="145">
        <v>-0.9601517501014456</v>
      </c>
      <c r="R4" s="145">
        <v>-1.1895870649133897</v>
      </c>
      <c r="S4" s="145">
        <v>-0.45970819786198547</v>
      </c>
      <c r="T4" s="146">
        <f t="shared" ref="T4:T7" si="0">SUM(P4:S4)</f>
        <v>-3.2043818540609763</v>
      </c>
    </row>
    <row r="5" spans="1:20" x14ac:dyDescent="0.4">
      <c r="D5" s="55" t="s">
        <v>361</v>
      </c>
      <c r="E5" s="142">
        <v>-1.2526137168799343</v>
      </c>
      <c r="F5" s="142">
        <v>-1.1386639935018359</v>
      </c>
      <c r="G5" s="142">
        <v>-1.5851207129931073</v>
      </c>
      <c r="H5" s="142">
        <v>-0.37053509296687387</v>
      </c>
      <c r="I5" s="142">
        <v>2.6192239386069853</v>
      </c>
      <c r="J5" s="142">
        <v>-0.45722198324104096</v>
      </c>
      <c r="K5" s="142">
        <v>-1.9626194053666439</v>
      </c>
      <c r="L5" s="142">
        <v>-1.33808451032595</v>
      </c>
      <c r="M5" s="142">
        <v>-1.3448122238325206</v>
      </c>
      <c r="N5" s="142">
        <v>-1.127470211111907</v>
      </c>
      <c r="O5" s="142">
        <v>-0.64565187395442458</v>
      </c>
      <c r="P5" s="145">
        <v>-1.0178187854998502</v>
      </c>
      <c r="Q5" s="145">
        <v>-1.2707720021609703</v>
      </c>
      <c r="R5" s="145">
        <v>-1.1813824884166724</v>
      </c>
      <c r="S5" s="145">
        <v>-1.1261458476669282</v>
      </c>
      <c r="T5" s="146">
        <f>SUM(P5:S5)</f>
        <v>-4.5961191237444208</v>
      </c>
    </row>
    <row r="6" spans="1:20" x14ac:dyDescent="0.4">
      <c r="D6" s="55" t="s">
        <v>360</v>
      </c>
      <c r="E6" s="142">
        <v>-0.43939697457988491</v>
      </c>
      <c r="F6" s="142">
        <v>-0.41588029109961749</v>
      </c>
      <c r="G6" s="142">
        <v>-0.69858035595893786</v>
      </c>
      <c r="H6" s="142">
        <v>-0.74943101512542898</v>
      </c>
      <c r="I6" s="142">
        <v>1.7333661265465998</v>
      </c>
      <c r="J6" s="142">
        <v>1.1450805523607261</v>
      </c>
      <c r="K6" s="142">
        <v>5.5977702437125867E-2</v>
      </c>
      <c r="L6" s="142">
        <v>1.0020278022857876</v>
      </c>
      <c r="M6" s="142">
        <v>1.2510604361300413</v>
      </c>
      <c r="N6" s="142">
        <v>1.1613451460322592</v>
      </c>
      <c r="O6" s="142">
        <v>1.4233322368272208</v>
      </c>
      <c r="P6" s="145">
        <v>1.2454187248009447</v>
      </c>
      <c r="Q6" s="145">
        <v>0.71861925870370458</v>
      </c>
      <c r="R6" s="145">
        <v>0.48097404930258608</v>
      </c>
      <c r="S6" s="145">
        <v>0.29077279770776943</v>
      </c>
      <c r="T6" s="146">
        <f>SUM(P6:S6)</f>
        <v>2.735784830515005</v>
      </c>
    </row>
    <row r="7" spans="1:20" x14ac:dyDescent="0.4">
      <c r="D7" s="55" t="s">
        <v>362</v>
      </c>
      <c r="E7" s="142">
        <f t="shared" ref="E7:N7" si="1">E3-E4-E5-E6</f>
        <v>0.81976210828016094</v>
      </c>
      <c r="F7" s="142">
        <f t="shared" si="1"/>
        <v>1.3497239062670463</v>
      </c>
      <c r="G7" s="142">
        <f t="shared" si="1"/>
        <v>0.44860475532648225</v>
      </c>
      <c r="H7" s="142">
        <f t="shared" si="1"/>
        <v>-2.8983056548012538</v>
      </c>
      <c r="I7" s="142">
        <f t="shared" si="1"/>
        <v>2.0417989779206795</v>
      </c>
      <c r="J7" s="142">
        <f t="shared" si="1"/>
        <v>1.2161313151530297</v>
      </c>
      <c r="K7" s="142">
        <f t="shared" si="1"/>
        <v>-4.4089435711593499</v>
      </c>
      <c r="L7" s="142">
        <f t="shared" si="1"/>
        <v>1.6733988745874213</v>
      </c>
      <c r="M7" s="142">
        <f t="shared" si="1"/>
        <v>-1.8546866770222659</v>
      </c>
      <c r="N7" s="142">
        <f t="shared" si="1"/>
        <v>2.7482788764450881</v>
      </c>
      <c r="O7" s="142">
        <f>O3-O4-O5-O6</f>
        <v>2.5992234619849097</v>
      </c>
      <c r="P7" s="145">
        <f t="shared" ref="P7:S7" si="2">P3-P4-P5-P6</f>
        <v>-0.29095253744240179</v>
      </c>
      <c r="Q7" s="145">
        <f t="shared" si="2"/>
        <v>-0.39546252278985361</v>
      </c>
      <c r="R7" s="145">
        <f t="shared" si="2"/>
        <v>-0.30458443770571236</v>
      </c>
      <c r="S7" s="145">
        <f t="shared" si="2"/>
        <v>-0.28867356734813443</v>
      </c>
      <c r="T7" s="146">
        <f t="shared" si="0"/>
        <v>-1.2796730652861021</v>
      </c>
    </row>
    <row r="21" spans="2:2" ht="17.399999999999999" thickBot="1" x14ac:dyDescent="0.45">
      <c r="B21" s="54" t="s">
        <v>358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</sheetPr>
  <dimension ref="A1:Z21"/>
  <sheetViews>
    <sheetView showGridLines="0" showRowColHeaders="0" workbookViewId="0">
      <selection activeCell="B26" sqref="B26"/>
    </sheetView>
  </sheetViews>
  <sheetFormatPr defaultRowHeight="16.8" x14ac:dyDescent="0.4"/>
  <cols>
    <col min="2" max="2" width="98.59765625" customWidth="1"/>
    <col min="4" max="4" width="26.8984375" bestFit="1" customWidth="1"/>
    <col min="5" max="25" width="6" bestFit="1" customWidth="1"/>
    <col min="26" max="26" width="15.19921875" bestFit="1" customWidth="1"/>
  </cols>
  <sheetData>
    <row r="1" spans="1:26" x14ac:dyDescent="0.4">
      <c r="A1" s="179" t="s">
        <v>31</v>
      </c>
      <c r="B1" s="179"/>
    </row>
    <row r="2" spans="1:26" ht="17.399999999999999" thickBot="1" x14ac:dyDescent="0.45">
      <c r="D2" s="50" t="s">
        <v>53</v>
      </c>
    </row>
    <row r="3" spans="1:26" x14ac:dyDescent="0.4">
      <c r="B3" s="53" t="s">
        <v>407</v>
      </c>
      <c r="D3" s="55"/>
      <c r="E3" s="64">
        <v>2016</v>
      </c>
      <c r="F3" s="64">
        <v>2017</v>
      </c>
      <c r="G3" s="64">
        <v>2018</v>
      </c>
      <c r="H3" s="64">
        <v>2019</v>
      </c>
      <c r="I3" s="64">
        <v>2020</v>
      </c>
      <c r="J3" s="64">
        <v>2021</v>
      </c>
      <c r="K3" s="64">
        <v>2022</v>
      </c>
      <c r="L3" s="64">
        <v>2023</v>
      </c>
      <c r="M3" s="64">
        <v>2024</v>
      </c>
      <c r="N3" s="64">
        <v>2025</v>
      </c>
      <c r="O3" s="64">
        <v>2026</v>
      </c>
      <c r="P3" s="64">
        <v>2027</v>
      </c>
      <c r="Q3" s="64">
        <v>2028</v>
      </c>
      <c r="R3" s="64">
        <v>2029</v>
      </c>
      <c r="S3" s="64">
        <v>2030</v>
      </c>
      <c r="T3" s="64">
        <v>2031</v>
      </c>
      <c r="U3" s="64">
        <v>2032</v>
      </c>
      <c r="V3" s="64">
        <v>2033</v>
      </c>
      <c r="W3" s="64">
        <v>2034</v>
      </c>
      <c r="X3" s="64">
        <v>2035</v>
      </c>
      <c r="Y3" s="64">
        <v>2036</v>
      </c>
      <c r="Z3" s="147" t="s">
        <v>364</v>
      </c>
    </row>
    <row r="4" spans="1:26" x14ac:dyDescent="0.4">
      <c r="D4" s="55" t="s">
        <v>359</v>
      </c>
      <c r="E4" s="142">
        <v>-0.65830652015725377</v>
      </c>
      <c r="F4" s="142">
        <v>-1.9077670163485649</v>
      </c>
      <c r="G4" s="142">
        <v>-2.1945799417331884</v>
      </c>
      <c r="H4" s="142">
        <v>-1.5837548151692786</v>
      </c>
      <c r="I4" s="142">
        <v>-0.91850626004180214</v>
      </c>
      <c r="J4" s="142">
        <v>-0.69010814000237275</v>
      </c>
      <c r="K4" s="142">
        <v>-0.42803053745945618</v>
      </c>
      <c r="L4" s="142">
        <v>-0.13991193758764098</v>
      </c>
      <c r="M4" s="142">
        <v>0.16802924226097815</v>
      </c>
      <c r="N4" s="142">
        <v>0.36898283981730629</v>
      </c>
      <c r="O4" s="142">
        <v>0.59802084424667612</v>
      </c>
      <c r="P4" s="142">
        <v>0.92743145924993087</v>
      </c>
      <c r="Q4" s="142">
        <v>1.2141166514320147</v>
      </c>
      <c r="R4" s="142">
        <v>1.4861205151431349</v>
      </c>
      <c r="S4" s="142">
        <v>1.7120623278787406</v>
      </c>
      <c r="T4" s="142">
        <v>1.9033417529828114</v>
      </c>
      <c r="U4" s="142">
        <v>2.0500223381660305</v>
      </c>
      <c r="V4" s="142">
        <v>2.22147003646608</v>
      </c>
      <c r="W4" s="142">
        <v>2.3384816103295378</v>
      </c>
      <c r="X4" s="142">
        <v>2.4389024486179736</v>
      </c>
      <c r="Y4" s="142">
        <v>2.52654741791752</v>
      </c>
      <c r="Z4" s="143">
        <f>SUM(E4:Y4)</f>
        <v>11.432564316009177</v>
      </c>
    </row>
    <row r="5" spans="1:26" x14ac:dyDescent="0.4">
      <c r="D5" s="55" t="s">
        <v>21</v>
      </c>
      <c r="E5" s="142">
        <v>-0.59493484118415552</v>
      </c>
      <c r="F5" s="142">
        <v>-0.9601517501014456</v>
      </c>
      <c r="G5" s="142">
        <v>-1.1895870649133897</v>
      </c>
      <c r="H5" s="142">
        <v>-0.45970819786198547</v>
      </c>
      <c r="I5" s="142">
        <v>-0.43475547913119783</v>
      </c>
      <c r="J5" s="142">
        <v>-0.37382913317512134</v>
      </c>
      <c r="K5" s="142">
        <v>-0.25557858009270973</v>
      </c>
      <c r="L5" s="142">
        <v>-0.1160458767313628</v>
      </c>
      <c r="M5" s="142">
        <v>3.9500134090694416E-2</v>
      </c>
      <c r="N5" s="142">
        <v>0.20689865804568797</v>
      </c>
      <c r="O5" s="142">
        <v>0.30727286271549303</v>
      </c>
      <c r="P5" s="142">
        <v>0.52893162572410546</v>
      </c>
      <c r="Q5" s="142">
        <v>0.7375000885085683</v>
      </c>
      <c r="R5" s="142">
        <v>0.93907141341090039</v>
      </c>
      <c r="S5" s="142">
        <v>1.1313847943684294</v>
      </c>
      <c r="T5" s="142">
        <v>1.3043439016978056</v>
      </c>
      <c r="U5" s="142">
        <v>1.4566187341250725</v>
      </c>
      <c r="V5" s="142">
        <v>1.5989174458156299</v>
      </c>
      <c r="W5" s="142">
        <v>1.7202768170909906</v>
      </c>
      <c r="X5" s="142">
        <v>1.8244611643012547</v>
      </c>
      <c r="Y5" s="142">
        <v>1.9179056349335397</v>
      </c>
      <c r="Z5" s="143">
        <f t="shared" ref="Z5:Z8" si="0">SUM(E5:Y5)</f>
        <v>9.3284923516368039</v>
      </c>
    </row>
    <row r="6" spans="1:26" x14ac:dyDescent="0.4">
      <c r="D6" s="55" t="s">
        <v>361</v>
      </c>
      <c r="E6" s="142">
        <v>-1.017819239455755</v>
      </c>
      <c r="F6" s="142">
        <v>-1.2707720021609699</v>
      </c>
      <c r="G6" s="142">
        <v>-1.1813824884166699</v>
      </c>
      <c r="H6" s="142">
        <v>-1.1261458476669259</v>
      </c>
      <c r="I6" s="142">
        <v>-0.85498945868982168</v>
      </c>
      <c r="J6" s="142">
        <v>-0.76399580146526713</v>
      </c>
      <c r="K6" s="142">
        <v>-0.69544931879233318</v>
      </c>
      <c r="L6" s="142">
        <v>-0.62406012868160099</v>
      </c>
      <c r="M6" s="142">
        <v>-0.55307527787365218</v>
      </c>
      <c r="N6" s="142">
        <v>-0.58172626412524686</v>
      </c>
      <c r="O6" s="142">
        <v>-0.52443424051806886</v>
      </c>
      <c r="P6" s="142">
        <v>-0.49423647489000877</v>
      </c>
      <c r="Q6" s="142">
        <v>-0.50312279315021524</v>
      </c>
      <c r="R6" s="142">
        <v>-0.53045594818901021</v>
      </c>
      <c r="S6" s="142">
        <v>-0.54005689593937578</v>
      </c>
      <c r="T6" s="142">
        <v>-0.57056590220099157</v>
      </c>
      <c r="U6" s="142">
        <v>-0.62920865176065144</v>
      </c>
      <c r="V6" s="142">
        <v>-0.65887130703918839</v>
      </c>
      <c r="W6" s="142">
        <v>-0.72523811792071557</v>
      </c>
      <c r="X6" s="142">
        <v>-0.79432609869583959</v>
      </c>
      <c r="Y6" s="142">
        <v>-0.86816602849782465</v>
      </c>
      <c r="Z6" s="143">
        <f t="shared" si="0"/>
        <v>-15.508098286130133</v>
      </c>
    </row>
    <row r="7" spans="1:26" x14ac:dyDescent="0.4">
      <c r="D7" s="55" t="s">
        <v>360</v>
      </c>
      <c r="E7" s="142">
        <v>1.2454192802683903</v>
      </c>
      <c r="F7" s="142">
        <v>0.71861925870370458</v>
      </c>
      <c r="G7" s="142">
        <v>0.48097404930258608</v>
      </c>
      <c r="H7" s="142">
        <v>0.2907727977077611</v>
      </c>
      <c r="I7" s="142">
        <v>0.37123867777921604</v>
      </c>
      <c r="J7" s="142">
        <v>0.44771679463801384</v>
      </c>
      <c r="K7" s="142">
        <v>0.52299736142560016</v>
      </c>
      <c r="L7" s="142">
        <v>0.60019406782532714</v>
      </c>
      <c r="M7" s="142">
        <v>0.68160438604394336</v>
      </c>
      <c r="N7" s="142">
        <v>0.74381044589685708</v>
      </c>
      <c r="O7" s="142">
        <v>0.81518222204925206</v>
      </c>
      <c r="P7" s="142">
        <v>0.89273630841583029</v>
      </c>
      <c r="Q7" s="142">
        <v>0.97973935607366192</v>
      </c>
      <c r="R7" s="142">
        <v>1.0775050499212382</v>
      </c>
      <c r="S7" s="142">
        <v>1.1207344294496946</v>
      </c>
      <c r="T7" s="142">
        <v>1.1695637534859886</v>
      </c>
      <c r="U7" s="142">
        <v>1.2226122558016177</v>
      </c>
      <c r="V7" s="142">
        <v>1.2814238976896328</v>
      </c>
      <c r="W7" s="142">
        <v>1.343442911159265</v>
      </c>
      <c r="X7" s="142">
        <v>1.4087673830125538</v>
      </c>
      <c r="Y7" s="142">
        <v>1.4768078114818071</v>
      </c>
      <c r="Z7" s="143">
        <f t="shared" si="0"/>
        <v>18.891862498131935</v>
      </c>
    </row>
    <row r="8" spans="1:26" x14ac:dyDescent="0.4">
      <c r="D8" s="55" t="s">
        <v>362</v>
      </c>
      <c r="E8" s="142">
        <v>-0.29097171978573355</v>
      </c>
      <c r="F8" s="142">
        <v>-0.39546252278985405</v>
      </c>
      <c r="G8" s="142">
        <v>-0.30458443770571475</v>
      </c>
      <c r="H8" s="142">
        <v>-0.28867356734812821</v>
      </c>
      <c r="I8" s="142">
        <v>1.3322676295501878E-15</v>
      </c>
      <c r="J8" s="142">
        <v>1.8873791418627661E-15</v>
      </c>
      <c r="K8" s="142">
        <v>-1.3433698597964394E-14</v>
      </c>
      <c r="L8" s="142">
        <v>-4.3298697960381105E-15</v>
      </c>
      <c r="M8" s="142">
        <v>-7.4384942649885488E-15</v>
      </c>
      <c r="N8" s="142">
        <v>8.1046280797636427E-15</v>
      </c>
      <c r="O8" s="142">
        <v>0</v>
      </c>
      <c r="P8" s="142">
        <v>3.8857805861880479E-15</v>
      </c>
      <c r="Q8" s="142">
        <v>0</v>
      </c>
      <c r="R8" s="142">
        <v>6.6613381477509392E-15</v>
      </c>
      <c r="S8" s="142">
        <v>-7.5495165674510645E-15</v>
      </c>
      <c r="T8" s="142">
        <v>8.8817841970012523E-15</v>
      </c>
      <c r="U8" s="142">
        <v>-7.9936057773011271E-15</v>
      </c>
      <c r="V8" s="142">
        <v>5.773159728050814E-15</v>
      </c>
      <c r="W8" s="142">
        <v>0</v>
      </c>
      <c r="X8" s="142">
        <v>4.4408920985006262E-15</v>
      </c>
      <c r="Y8" s="142">
        <v>0</v>
      </c>
      <c r="Z8" s="143">
        <f t="shared" si="0"/>
        <v>-1.2796922476294306</v>
      </c>
    </row>
    <row r="21" spans="2:2" ht="17.399999999999999" thickBot="1" x14ac:dyDescent="0.45">
      <c r="B21" s="54" t="s">
        <v>358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H18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56.59765625" customWidth="1"/>
    <col min="3" max="7" width="9.59765625" customWidth="1"/>
  </cols>
  <sheetData>
    <row r="1" spans="1:8" x14ac:dyDescent="0.4">
      <c r="A1" s="179" t="s">
        <v>31</v>
      </c>
      <c r="B1" s="179"/>
    </row>
    <row r="2" spans="1:8" ht="17.399999999999999" thickBot="1" x14ac:dyDescent="0.45"/>
    <row r="3" spans="1:8" ht="17.399999999999999" thickBot="1" x14ac:dyDescent="0.45">
      <c r="B3" s="182" t="s">
        <v>48</v>
      </c>
      <c r="C3" s="182"/>
      <c r="D3" s="182"/>
      <c r="E3" s="182"/>
      <c r="F3" s="182"/>
      <c r="G3" s="182"/>
    </row>
    <row r="4" spans="1:8" ht="17.399999999999999" thickBot="1" x14ac:dyDescent="0.45">
      <c r="B4" s="183" t="s">
        <v>17</v>
      </c>
      <c r="C4" s="175" t="s">
        <v>18</v>
      </c>
      <c r="D4" s="176"/>
      <c r="E4" s="176"/>
      <c r="F4" s="176"/>
      <c r="G4" s="177"/>
    </row>
    <row r="5" spans="1:8" ht="17.399999999999999" thickBot="1" x14ac:dyDescent="0.45">
      <c r="B5" s="184"/>
      <c r="C5" s="47">
        <v>2011</v>
      </c>
      <c r="D5" s="47">
        <v>2012</v>
      </c>
      <c r="E5" s="47">
        <v>2013</v>
      </c>
      <c r="F5" s="47">
        <v>2014</v>
      </c>
      <c r="G5" s="47">
        <v>2015</v>
      </c>
    </row>
    <row r="6" spans="1:8" ht="17.399999999999999" thickBot="1" x14ac:dyDescent="0.45">
      <c r="B6" s="37" t="s">
        <v>49</v>
      </c>
      <c r="C6" s="45">
        <v>-8.9</v>
      </c>
      <c r="D6" s="45">
        <v>-3.1</v>
      </c>
      <c r="E6" s="45">
        <v>-2.6</v>
      </c>
      <c r="F6" s="45">
        <v>-0.7</v>
      </c>
      <c r="G6" s="45">
        <v>-0.2</v>
      </c>
      <c r="H6" s="31" t="s">
        <v>40</v>
      </c>
    </row>
    <row r="7" spans="1:8" ht="17.399999999999999" thickBot="1" x14ac:dyDescent="0.45">
      <c r="B7" s="43" t="s">
        <v>32</v>
      </c>
      <c r="C7" s="45">
        <v>1.8</v>
      </c>
      <c r="D7" s="45">
        <v>2</v>
      </c>
      <c r="E7" s="45">
        <v>1.8</v>
      </c>
      <c r="F7" s="45">
        <v>1.6</v>
      </c>
      <c r="G7" s="45">
        <v>1.5</v>
      </c>
      <c r="H7" s="31" t="s">
        <v>6</v>
      </c>
    </row>
    <row r="8" spans="1:8" ht="17.399999999999999" thickBot="1" x14ac:dyDescent="0.45">
      <c r="B8" s="43" t="s">
        <v>33</v>
      </c>
      <c r="C8" s="45">
        <v>-7.1000000000000005</v>
      </c>
      <c r="D8" s="45">
        <v>-1.1000000000000001</v>
      </c>
      <c r="E8" s="45">
        <v>-0.8</v>
      </c>
      <c r="F8" s="45">
        <v>0.90000000000000013</v>
      </c>
      <c r="G8" s="45">
        <v>1.3</v>
      </c>
      <c r="H8" s="31"/>
    </row>
    <row r="9" spans="1:8" ht="17.399999999999999" thickBot="1" x14ac:dyDescent="0.45">
      <c r="B9" s="43" t="s">
        <v>34</v>
      </c>
      <c r="C9" s="45">
        <v>0.11</v>
      </c>
      <c r="D9" s="45">
        <v>0.53</v>
      </c>
      <c r="E9" s="45">
        <v>0.27</v>
      </c>
      <c r="F9" s="45">
        <v>0.28000000000000003</v>
      </c>
      <c r="G9" s="45">
        <v>0.3</v>
      </c>
      <c r="H9" s="31" t="s">
        <v>7</v>
      </c>
    </row>
    <row r="10" spans="1:8" ht="17.399999999999999" thickBot="1" x14ac:dyDescent="0.45">
      <c r="B10" s="43" t="s">
        <v>35</v>
      </c>
      <c r="C10" s="45">
        <v>-4.2699999999999996</v>
      </c>
      <c r="D10" s="45">
        <v>-1.64</v>
      </c>
      <c r="E10" s="45">
        <v>1.6E-2</v>
      </c>
      <c r="F10" s="45">
        <v>0.85</v>
      </c>
      <c r="G10" s="45">
        <v>-0.09</v>
      </c>
      <c r="H10" s="31"/>
    </row>
    <row r="11" spans="1:8" ht="17.399999999999999" thickBot="1" x14ac:dyDescent="0.45">
      <c r="B11" s="43" t="s">
        <v>36</v>
      </c>
      <c r="C11" s="45">
        <v>-1.7635099999999997</v>
      </c>
      <c r="D11" s="45">
        <v>-0.67731999999999992</v>
      </c>
      <c r="E11" s="45">
        <v>6.6080000000000002E-3</v>
      </c>
      <c r="F11" s="45">
        <v>0.35104999999999997</v>
      </c>
      <c r="G11" s="45">
        <v>-3.7169999999999995E-2</v>
      </c>
      <c r="H11" s="31" t="s">
        <v>39</v>
      </c>
    </row>
    <row r="12" spans="1:8" ht="17.399999999999999" thickBot="1" x14ac:dyDescent="0.45">
      <c r="B12" s="43" t="s">
        <v>50</v>
      </c>
      <c r="C12" s="45">
        <v>-7.1364900000000002</v>
      </c>
      <c r="D12" s="45">
        <v>-2.4226800000000002</v>
      </c>
      <c r="E12" s="45">
        <v>-2.606608</v>
      </c>
      <c r="F12" s="45">
        <v>-1.05105</v>
      </c>
      <c r="G12" s="45">
        <v>-0.16283000000000003</v>
      </c>
      <c r="H12" s="31"/>
    </row>
    <row r="13" spans="1:8" ht="17.399999999999999" thickBot="1" x14ac:dyDescent="0.45">
      <c r="B13" s="43" t="s">
        <v>38</v>
      </c>
      <c r="C13" s="45">
        <v>-5.3364900000000004</v>
      </c>
      <c r="D13" s="45">
        <v>-0.42268000000000017</v>
      </c>
      <c r="E13" s="45">
        <v>-0.80660799999999999</v>
      </c>
      <c r="F13" s="45">
        <v>0.54895000000000005</v>
      </c>
      <c r="G13" s="45">
        <v>1.33717</v>
      </c>
      <c r="H13" s="31"/>
    </row>
    <row r="14" spans="1:8" ht="17.399999999999999" thickBot="1" x14ac:dyDescent="0.45">
      <c r="B14" s="43" t="s">
        <v>51</v>
      </c>
      <c r="C14" s="45">
        <v>-7.2464900000000005</v>
      </c>
      <c r="D14" s="45">
        <v>-2.95268</v>
      </c>
      <c r="E14" s="45">
        <v>-2.8766080000000001</v>
      </c>
      <c r="F14" s="45">
        <v>-1.3310500000000001</v>
      </c>
      <c r="G14" s="45">
        <v>-0.46283000000000002</v>
      </c>
      <c r="H14" s="31" t="s">
        <v>41</v>
      </c>
    </row>
    <row r="15" spans="1:8" ht="17.399999999999999" thickBot="1" x14ac:dyDescent="0.45">
      <c r="B15" s="43" t="s">
        <v>52</v>
      </c>
      <c r="C15" s="45">
        <v>-5.4464900000000007</v>
      </c>
      <c r="D15" s="45">
        <v>-0.95267999999999997</v>
      </c>
      <c r="E15" s="45">
        <v>-1.076608</v>
      </c>
      <c r="F15" s="45">
        <v>0.26895000000000002</v>
      </c>
      <c r="G15" s="45">
        <v>1.0371699999999999</v>
      </c>
      <c r="H15" s="31" t="s">
        <v>42</v>
      </c>
    </row>
    <row r="16" spans="1:8" ht="17.399999999999999" thickBot="1" x14ac:dyDescent="0.45">
      <c r="B16" s="178" t="s">
        <v>37</v>
      </c>
      <c r="C16" s="178"/>
      <c r="D16" s="178"/>
      <c r="E16" s="178"/>
      <c r="F16" s="178"/>
      <c r="G16" s="178"/>
    </row>
    <row r="17" spans="2:7" x14ac:dyDescent="0.4">
      <c r="B17" s="48"/>
      <c r="C17" s="48"/>
      <c r="D17" s="48"/>
      <c r="E17" s="48"/>
      <c r="F17" s="48"/>
      <c r="G17" s="48"/>
    </row>
    <row r="18" spans="2:7" x14ac:dyDescent="0.4">
      <c r="B18" s="49" t="s">
        <v>45</v>
      </c>
      <c r="C18" s="48"/>
      <c r="D18" s="48"/>
      <c r="E18" s="48"/>
      <c r="F18" s="48"/>
      <c r="G18" s="48"/>
    </row>
  </sheetData>
  <mergeCells count="5">
    <mergeCell ref="B3:G3"/>
    <mergeCell ref="B4:B5"/>
    <mergeCell ref="C4:G4"/>
    <mergeCell ref="B16:G16"/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E8"/>
  <sheetViews>
    <sheetView showGridLines="0" showRowColHeaders="0" workbookViewId="0">
      <selection activeCell="B3" sqref="B3:E3"/>
    </sheetView>
  </sheetViews>
  <sheetFormatPr defaultRowHeight="16.8" x14ac:dyDescent="0.4"/>
  <cols>
    <col min="2" max="2" width="35.3984375" customWidth="1"/>
    <col min="3" max="5" width="16" customWidth="1"/>
  </cols>
  <sheetData>
    <row r="1" spans="1:5" x14ac:dyDescent="0.4">
      <c r="A1" s="179" t="s">
        <v>31</v>
      </c>
      <c r="B1" s="179"/>
    </row>
    <row r="2" spans="1:5" ht="17.399999999999999" thickBot="1" x14ac:dyDescent="0.45"/>
    <row r="3" spans="1:5" ht="17.399999999999999" thickBot="1" x14ac:dyDescent="0.45">
      <c r="B3" s="210" t="s">
        <v>378</v>
      </c>
      <c r="C3" s="210"/>
      <c r="D3" s="210"/>
      <c r="E3" s="210"/>
    </row>
    <row r="4" spans="1:5" ht="17.399999999999999" thickBot="1" x14ac:dyDescent="0.45">
      <c r="B4" s="211" t="s">
        <v>17</v>
      </c>
      <c r="C4" s="211" t="s">
        <v>365</v>
      </c>
      <c r="D4" s="211"/>
      <c r="E4" s="211"/>
    </row>
    <row r="5" spans="1:5" ht="17.399999999999999" thickBot="1" x14ac:dyDescent="0.45">
      <c r="B5" s="211"/>
      <c r="C5" s="165" t="s">
        <v>366</v>
      </c>
      <c r="D5" s="166" t="s">
        <v>367</v>
      </c>
      <c r="E5" s="167" t="s">
        <v>368</v>
      </c>
    </row>
    <row r="6" spans="1:5" ht="17.399999999999999" thickBot="1" x14ac:dyDescent="0.45">
      <c r="B6" s="152" t="s">
        <v>369</v>
      </c>
      <c r="C6" s="153" t="s">
        <v>370</v>
      </c>
      <c r="D6" s="153" t="s">
        <v>371</v>
      </c>
      <c r="E6" s="153" t="s">
        <v>372</v>
      </c>
    </row>
    <row r="7" spans="1:5" ht="17.399999999999999" thickBot="1" x14ac:dyDescent="0.45">
      <c r="B7" s="154" t="s">
        <v>373</v>
      </c>
      <c r="C7" s="155" t="s">
        <v>374</v>
      </c>
      <c r="D7" s="155" t="s">
        <v>375</v>
      </c>
      <c r="E7" s="155" t="s">
        <v>376</v>
      </c>
    </row>
    <row r="8" spans="1:5" ht="17.399999999999999" thickBot="1" x14ac:dyDescent="0.45">
      <c r="B8" s="199" t="s">
        <v>377</v>
      </c>
      <c r="C8" s="199"/>
      <c r="D8" s="199"/>
      <c r="E8" s="199"/>
    </row>
  </sheetData>
  <mergeCells count="5">
    <mergeCell ref="A1:B1"/>
    <mergeCell ref="B3:E3"/>
    <mergeCell ref="B4:B5"/>
    <mergeCell ref="C4:E4"/>
    <mergeCell ref="B8:E8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K14"/>
  <sheetViews>
    <sheetView showGridLines="0" showRowColHeaders="0" workbookViewId="0">
      <selection activeCell="H19" sqref="H19"/>
    </sheetView>
  </sheetViews>
  <sheetFormatPr defaultRowHeight="16.8" x14ac:dyDescent="0.4"/>
  <cols>
    <col min="2" max="2" width="33.69921875" bestFit="1" customWidth="1"/>
  </cols>
  <sheetData>
    <row r="1" spans="1:11" x14ac:dyDescent="0.4">
      <c r="A1" s="179" t="s">
        <v>31</v>
      </c>
      <c r="B1" s="179"/>
    </row>
    <row r="2" spans="1:11" ht="17.399999999999999" thickBot="1" x14ac:dyDescent="0.45"/>
    <row r="3" spans="1:11" ht="17.399999999999999" thickBot="1" x14ac:dyDescent="0.45">
      <c r="B3" s="214" t="s">
        <v>388</v>
      </c>
      <c r="C3" s="214"/>
      <c r="D3" s="214"/>
      <c r="E3" s="214"/>
      <c r="F3" s="214"/>
      <c r="G3" s="214"/>
      <c r="H3" s="214"/>
      <c r="I3" s="214"/>
      <c r="J3" s="214"/>
      <c r="K3" s="214"/>
    </row>
    <row r="4" spans="1:11" ht="17.399999999999999" thickBot="1" x14ac:dyDescent="0.45">
      <c r="B4" s="215" t="s">
        <v>17</v>
      </c>
      <c r="C4" s="215" t="s">
        <v>18</v>
      </c>
      <c r="D4" s="215"/>
      <c r="E4" s="215"/>
      <c r="F4" s="215"/>
      <c r="G4" s="215"/>
      <c r="H4" s="215"/>
      <c r="I4" s="215"/>
      <c r="J4" s="215"/>
      <c r="K4" s="215"/>
    </row>
    <row r="5" spans="1:11" ht="16.8" customHeight="1" thickBot="1" x14ac:dyDescent="0.45">
      <c r="B5" s="215"/>
      <c r="C5" s="216" t="s">
        <v>380</v>
      </c>
      <c r="D5" s="216"/>
      <c r="E5" s="216"/>
      <c r="F5" s="217" t="s">
        <v>398</v>
      </c>
      <c r="G5" s="217"/>
      <c r="H5" s="217"/>
      <c r="I5" s="217" t="s">
        <v>399</v>
      </c>
      <c r="J5" s="217"/>
      <c r="K5" s="217"/>
    </row>
    <row r="6" spans="1:11" ht="17.399999999999999" thickBot="1" x14ac:dyDescent="0.45">
      <c r="B6" s="156" t="s">
        <v>381</v>
      </c>
      <c r="C6" s="157">
        <v>20</v>
      </c>
      <c r="D6" s="157">
        <v>40</v>
      </c>
      <c r="E6" s="157">
        <v>60</v>
      </c>
      <c r="F6" s="157">
        <v>20</v>
      </c>
      <c r="G6" s="157">
        <v>40</v>
      </c>
      <c r="H6" s="157">
        <v>60</v>
      </c>
      <c r="I6" s="157">
        <v>20</v>
      </c>
      <c r="J6" s="157">
        <v>40</v>
      </c>
      <c r="K6" s="157">
        <v>60</v>
      </c>
    </row>
    <row r="7" spans="1:11" ht="17.399999999999999" thickBot="1" x14ac:dyDescent="0.45">
      <c r="B7" s="158" t="s">
        <v>397</v>
      </c>
      <c r="C7" s="168">
        <v>2.7</v>
      </c>
      <c r="D7" s="164">
        <v>0.8</v>
      </c>
      <c r="E7" s="169">
        <v>-1.1000000000000001</v>
      </c>
      <c r="F7" s="168">
        <v>3.3</v>
      </c>
      <c r="G7" s="164">
        <v>1.5</v>
      </c>
      <c r="H7" s="169">
        <v>-0.2</v>
      </c>
      <c r="I7" s="164">
        <v>2.1</v>
      </c>
      <c r="J7" s="164">
        <v>0.1</v>
      </c>
      <c r="K7" s="169">
        <v>-1.9</v>
      </c>
    </row>
    <row r="8" spans="1:11" ht="17.399999999999999" thickBot="1" x14ac:dyDescent="0.45">
      <c r="B8" s="163" t="s">
        <v>382</v>
      </c>
      <c r="C8" s="159">
        <v>0.2</v>
      </c>
      <c r="D8" s="159">
        <v>0.2</v>
      </c>
      <c r="E8" s="159">
        <v>0.2</v>
      </c>
      <c r="F8" s="159">
        <v>0.8</v>
      </c>
      <c r="G8" s="159">
        <v>0.8</v>
      </c>
      <c r="H8" s="159">
        <v>0.8</v>
      </c>
      <c r="I8" s="159">
        <v>-0.4</v>
      </c>
      <c r="J8" s="159">
        <v>-0.4</v>
      </c>
      <c r="K8" s="159">
        <v>-0.4</v>
      </c>
    </row>
    <row r="9" spans="1:11" ht="17.399999999999999" thickBot="1" x14ac:dyDescent="0.45">
      <c r="B9" s="163" t="s">
        <v>383</v>
      </c>
      <c r="C9" s="159">
        <v>0.5</v>
      </c>
      <c r="D9" s="159">
        <v>0.1</v>
      </c>
      <c r="E9" s="159">
        <v>-0.2</v>
      </c>
      <c r="F9" s="159">
        <v>0.6</v>
      </c>
      <c r="G9" s="159">
        <v>0.3</v>
      </c>
      <c r="H9" s="159">
        <v>0</v>
      </c>
      <c r="I9" s="159">
        <v>0.3</v>
      </c>
      <c r="J9" s="159">
        <v>0</v>
      </c>
      <c r="K9" s="159">
        <v>-0.3</v>
      </c>
    </row>
    <row r="10" spans="1:11" ht="17.399999999999999" thickBot="1" x14ac:dyDescent="0.45">
      <c r="B10" s="163" t="s">
        <v>384</v>
      </c>
      <c r="C10" s="159">
        <v>1.3</v>
      </c>
      <c r="D10" s="159">
        <v>-0.3</v>
      </c>
      <c r="E10" s="159">
        <v>-1.9</v>
      </c>
      <c r="F10" s="159">
        <v>1.2</v>
      </c>
      <c r="G10" s="159">
        <v>-0.3</v>
      </c>
      <c r="H10" s="159">
        <v>-1.7</v>
      </c>
      <c r="I10" s="159">
        <v>1.4</v>
      </c>
      <c r="J10" s="159">
        <v>-0.3</v>
      </c>
      <c r="K10" s="159">
        <v>-2</v>
      </c>
    </row>
    <row r="11" spans="1:11" ht="17.399999999999999" thickBot="1" x14ac:dyDescent="0.45">
      <c r="B11" s="163" t="s">
        <v>385</v>
      </c>
      <c r="C11" s="159">
        <v>0.8</v>
      </c>
      <c r="D11" s="159">
        <v>0.8</v>
      </c>
      <c r="E11" s="159">
        <v>0.8</v>
      </c>
      <c r="F11" s="159">
        <v>0.7</v>
      </c>
      <c r="G11" s="159">
        <v>0.7</v>
      </c>
      <c r="H11" s="159">
        <v>0.7</v>
      </c>
      <c r="I11" s="159">
        <v>0.8</v>
      </c>
      <c r="J11" s="159">
        <v>0.8</v>
      </c>
      <c r="K11" s="159">
        <v>0.8</v>
      </c>
    </row>
    <row r="12" spans="1:11" ht="17.399999999999999" thickBot="1" x14ac:dyDescent="0.45">
      <c r="B12" s="160" t="s">
        <v>386</v>
      </c>
      <c r="C12" s="161">
        <v>0.5</v>
      </c>
      <c r="D12" s="161">
        <v>0.2</v>
      </c>
      <c r="E12" s="161">
        <v>-0.2</v>
      </c>
      <c r="F12" s="161">
        <v>0.7</v>
      </c>
      <c r="G12" s="161">
        <v>0.3</v>
      </c>
      <c r="H12" s="161">
        <v>0</v>
      </c>
      <c r="I12" s="161">
        <v>0.4</v>
      </c>
      <c r="J12" s="161">
        <v>0</v>
      </c>
      <c r="K12" s="161">
        <v>-0.4</v>
      </c>
    </row>
    <row r="13" spans="1:11" ht="17.399999999999999" thickBot="1" x14ac:dyDescent="0.45">
      <c r="B13" s="212" t="s">
        <v>387</v>
      </c>
      <c r="C13" s="212"/>
      <c r="D13" s="212"/>
      <c r="E13" s="212"/>
      <c r="F13" s="212"/>
      <c r="G13" s="212"/>
      <c r="H13" s="212"/>
      <c r="I13" s="212"/>
      <c r="J13" s="212"/>
      <c r="K13" s="212"/>
    </row>
    <row r="14" spans="1:11" ht="17.399999999999999" thickBot="1" x14ac:dyDescent="0.45">
      <c r="B14" s="213" t="s">
        <v>120</v>
      </c>
      <c r="C14" s="213"/>
      <c r="D14" s="213"/>
      <c r="E14" s="213"/>
      <c r="F14" s="213"/>
      <c r="G14" s="213"/>
      <c r="H14" s="213"/>
      <c r="I14" s="213"/>
      <c r="J14" s="213"/>
      <c r="K14" s="213"/>
    </row>
  </sheetData>
  <mergeCells count="9">
    <mergeCell ref="B13:K13"/>
    <mergeCell ref="B14:K14"/>
    <mergeCell ref="A1:B1"/>
    <mergeCell ref="B3:K3"/>
    <mergeCell ref="C4:K4"/>
    <mergeCell ref="C5:E5"/>
    <mergeCell ref="F5:H5"/>
    <mergeCell ref="I5:K5"/>
    <mergeCell ref="B4:B5"/>
  </mergeCells>
  <hyperlinks>
    <hyperlink ref="A1" location="Turinys!A1" display="↖ atgal į turinį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E9"/>
  <sheetViews>
    <sheetView showGridLines="0" showRowColHeaders="0" tabSelected="1" workbookViewId="0">
      <selection activeCell="C13" sqref="C13"/>
    </sheetView>
  </sheetViews>
  <sheetFormatPr defaultRowHeight="16.8" x14ac:dyDescent="0.4"/>
  <cols>
    <col min="2" max="2" width="30.3984375" customWidth="1"/>
    <col min="3" max="5" width="25.3984375" customWidth="1"/>
  </cols>
  <sheetData>
    <row r="1" spans="1:5" x14ac:dyDescent="0.4">
      <c r="A1" s="179" t="s">
        <v>31</v>
      </c>
      <c r="B1" s="179"/>
    </row>
    <row r="2" spans="1:5" ht="17.399999999999999" thickBot="1" x14ac:dyDescent="0.45"/>
    <row r="3" spans="1:5" ht="17.399999999999999" thickBot="1" x14ac:dyDescent="0.45">
      <c r="B3" s="214" t="s">
        <v>414</v>
      </c>
      <c r="C3" s="214"/>
      <c r="D3" s="214"/>
      <c r="E3" s="214"/>
    </row>
    <row r="4" spans="1:5" ht="17.399999999999999" thickBot="1" x14ac:dyDescent="0.45">
      <c r="B4" s="216" t="s">
        <v>17</v>
      </c>
      <c r="C4" s="217" t="s">
        <v>18</v>
      </c>
      <c r="D4" s="217"/>
      <c r="E4" s="217"/>
    </row>
    <row r="5" spans="1:5" ht="17.399999999999999" thickBot="1" x14ac:dyDescent="0.45">
      <c r="B5" s="216"/>
      <c r="C5" s="151" t="s">
        <v>380</v>
      </c>
      <c r="D5" s="151" t="s">
        <v>398</v>
      </c>
      <c r="E5" s="151" t="s">
        <v>398</v>
      </c>
    </row>
    <row r="6" spans="1:5" ht="17.399999999999999" thickBot="1" x14ac:dyDescent="0.45">
      <c r="B6" s="162" t="s">
        <v>400</v>
      </c>
      <c r="C6" s="170">
        <v>2.5099999999999998</v>
      </c>
      <c r="D6" s="170">
        <v>2.59</v>
      </c>
      <c r="E6" s="170">
        <v>2.4</v>
      </c>
    </row>
    <row r="7" spans="1:5" ht="17.399999999999999" thickBot="1" x14ac:dyDescent="0.45">
      <c r="B7" s="171" t="s">
        <v>382</v>
      </c>
      <c r="C7" s="172">
        <v>0.32</v>
      </c>
      <c r="D7" s="172">
        <v>0.44</v>
      </c>
      <c r="E7" s="172">
        <v>0.08</v>
      </c>
    </row>
    <row r="8" spans="1:5" ht="17.399999999999999" thickBot="1" x14ac:dyDescent="0.45">
      <c r="B8" s="171" t="s">
        <v>385</v>
      </c>
      <c r="C8" s="172">
        <v>2.1800000000000002</v>
      </c>
      <c r="D8" s="172">
        <v>2.15</v>
      </c>
      <c r="E8" s="172">
        <v>2.3199999999999998</v>
      </c>
    </row>
    <row r="9" spans="1:5" ht="17.399999999999999" thickBot="1" x14ac:dyDescent="0.45">
      <c r="B9" s="213" t="s">
        <v>120</v>
      </c>
      <c r="C9" s="213"/>
      <c r="D9" s="213"/>
      <c r="E9" s="213"/>
    </row>
  </sheetData>
  <mergeCells count="5">
    <mergeCell ref="A1:B1"/>
    <mergeCell ref="B3:E3"/>
    <mergeCell ref="B9:E9"/>
    <mergeCell ref="B4:B5"/>
    <mergeCell ref="C4:E4"/>
  </mergeCells>
  <hyperlinks>
    <hyperlink ref="A1" location="Turinys!A1" display="↖ atgal į turinį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J20"/>
  <sheetViews>
    <sheetView showGridLines="0" showRowColHeaders="0" workbookViewId="0">
      <selection activeCell="B4" sqref="B4"/>
    </sheetView>
  </sheetViews>
  <sheetFormatPr defaultRowHeight="16.8" x14ac:dyDescent="0.4"/>
  <cols>
    <col min="2" max="2" width="75" customWidth="1"/>
    <col min="4" max="4" width="40.8984375" bestFit="1" customWidth="1"/>
  </cols>
  <sheetData>
    <row r="1" spans="1:10" x14ac:dyDescent="0.4">
      <c r="A1" s="179" t="s">
        <v>31</v>
      </c>
      <c r="B1" s="179"/>
    </row>
    <row r="2" spans="1:10" ht="17.399999999999999" thickBot="1" x14ac:dyDescent="0.45">
      <c r="D2" s="50" t="s">
        <v>53</v>
      </c>
    </row>
    <row r="3" spans="1:10" x14ac:dyDescent="0.4">
      <c r="B3" s="149" t="s">
        <v>413</v>
      </c>
      <c r="D3" s="148"/>
      <c r="E3" s="148">
        <v>2011</v>
      </c>
      <c r="F3" s="148">
        <v>2012</v>
      </c>
      <c r="G3" s="148">
        <v>2013</v>
      </c>
      <c r="H3" s="148">
        <v>2014</v>
      </c>
      <c r="I3" s="148">
        <v>2015</v>
      </c>
      <c r="J3" s="148">
        <v>2016</v>
      </c>
    </row>
    <row r="4" spans="1:10" x14ac:dyDescent="0.4">
      <c r="D4" s="148" t="s">
        <v>390</v>
      </c>
      <c r="E4" s="148">
        <v>6.7</v>
      </c>
      <c r="F4" s="148">
        <v>-0.1</v>
      </c>
      <c r="G4" s="148">
        <v>1</v>
      </c>
      <c r="H4" s="148">
        <v>-1</v>
      </c>
      <c r="I4" s="148">
        <v>0.3</v>
      </c>
      <c r="J4" s="148">
        <v>0.5</v>
      </c>
    </row>
    <row r="5" spans="1:10" x14ac:dyDescent="0.4">
      <c r="D5" s="148" t="s">
        <v>391</v>
      </c>
      <c r="E5" s="148">
        <v>2.2999999999999998</v>
      </c>
      <c r="F5" s="148">
        <v>-1.8</v>
      </c>
      <c r="G5" s="148">
        <v>-2.1</v>
      </c>
      <c r="H5" s="148">
        <v>-2.5</v>
      </c>
      <c r="I5" s="148">
        <v>-2</v>
      </c>
      <c r="J5" s="148">
        <v>-2.2999999999999998</v>
      </c>
    </row>
    <row r="20" spans="2:2" ht="17.399999999999999" thickBot="1" x14ac:dyDescent="0.45">
      <c r="B20" s="54" t="s">
        <v>392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J20"/>
  <sheetViews>
    <sheetView showGridLines="0" showRowColHeaders="0" workbookViewId="0">
      <selection activeCell="D17" sqref="D17"/>
    </sheetView>
  </sheetViews>
  <sheetFormatPr defaultRowHeight="16.8" x14ac:dyDescent="0.4"/>
  <cols>
    <col min="2" max="2" width="75.69921875" customWidth="1"/>
    <col min="4" max="4" width="40.8984375" bestFit="1" customWidth="1"/>
  </cols>
  <sheetData>
    <row r="1" spans="1:10" x14ac:dyDescent="0.4">
      <c r="A1" s="179" t="s">
        <v>31</v>
      </c>
      <c r="B1" s="179"/>
    </row>
    <row r="2" spans="1:10" ht="17.399999999999999" thickBot="1" x14ac:dyDescent="0.45">
      <c r="D2" s="50" t="s">
        <v>53</v>
      </c>
    </row>
    <row r="3" spans="1:10" x14ac:dyDescent="0.4">
      <c r="B3" s="149" t="s">
        <v>412</v>
      </c>
      <c r="D3" s="148"/>
      <c r="E3" s="148">
        <v>2011</v>
      </c>
      <c r="F3" s="148">
        <v>2012</v>
      </c>
      <c r="G3" s="148">
        <v>2013</v>
      </c>
      <c r="H3" s="148">
        <v>2014</v>
      </c>
      <c r="I3" s="148">
        <v>2015</v>
      </c>
      <c r="J3" s="148">
        <v>2016</v>
      </c>
    </row>
    <row r="4" spans="1:10" x14ac:dyDescent="0.4">
      <c r="D4" s="148" t="s">
        <v>390</v>
      </c>
      <c r="E4" s="148">
        <v>8.1999999999999993</v>
      </c>
      <c r="F4" s="148">
        <v>4.3</v>
      </c>
      <c r="G4" s="148">
        <v>5.7</v>
      </c>
      <c r="H4" s="148">
        <v>4.3</v>
      </c>
      <c r="I4" s="148">
        <v>3.2</v>
      </c>
      <c r="J4" s="148">
        <v>3.2</v>
      </c>
    </row>
    <row r="5" spans="1:10" x14ac:dyDescent="0.4">
      <c r="D5" s="148" t="s">
        <v>391</v>
      </c>
      <c r="E5" s="148">
        <v>3.9</v>
      </c>
      <c r="F5" s="148">
        <v>3.4</v>
      </c>
      <c r="G5" s="148">
        <v>3.5</v>
      </c>
      <c r="H5" s="148">
        <v>3</v>
      </c>
      <c r="I5" s="148">
        <v>1.9</v>
      </c>
      <c r="J5" s="148">
        <v>1.5</v>
      </c>
    </row>
    <row r="20" spans="2:2" ht="17.399999999999999" thickBot="1" x14ac:dyDescent="0.45">
      <c r="B20" s="54" t="s">
        <v>392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N26"/>
  <sheetViews>
    <sheetView showGridLines="0" showRowColHeaders="0" zoomScaleNormal="100" workbookViewId="0">
      <selection activeCell="I19" sqref="I19"/>
    </sheetView>
  </sheetViews>
  <sheetFormatPr defaultRowHeight="16.8" x14ac:dyDescent="0.4"/>
  <cols>
    <col min="1" max="1" width="8.69921875" style="2"/>
    <col min="2" max="2" width="35.19921875" style="2" customWidth="1"/>
    <col min="3" max="7" width="9.5" style="2" customWidth="1"/>
    <col min="8" max="10" width="12.3984375" style="2" customWidth="1"/>
    <col min="11" max="256" width="8.69921875" style="2"/>
    <col min="257" max="257" width="35.19921875" style="2" customWidth="1"/>
    <col min="258" max="262" width="9.5" style="2" customWidth="1"/>
    <col min="263" max="266" width="12.3984375" style="2" customWidth="1"/>
    <col min="267" max="512" width="8.69921875" style="2"/>
    <col min="513" max="513" width="35.19921875" style="2" customWidth="1"/>
    <col min="514" max="518" width="9.5" style="2" customWidth="1"/>
    <col min="519" max="522" width="12.3984375" style="2" customWidth="1"/>
    <col min="523" max="768" width="8.69921875" style="2"/>
    <col min="769" max="769" width="35.19921875" style="2" customWidth="1"/>
    <col min="770" max="774" width="9.5" style="2" customWidth="1"/>
    <col min="775" max="778" width="12.3984375" style="2" customWidth="1"/>
    <col min="779" max="1024" width="8.69921875" style="2"/>
    <col min="1025" max="1025" width="35.19921875" style="2" customWidth="1"/>
    <col min="1026" max="1030" width="9.5" style="2" customWidth="1"/>
    <col min="1031" max="1034" width="12.3984375" style="2" customWidth="1"/>
    <col min="1035" max="1280" width="8.69921875" style="2"/>
    <col min="1281" max="1281" width="35.19921875" style="2" customWidth="1"/>
    <col min="1282" max="1286" width="9.5" style="2" customWidth="1"/>
    <col min="1287" max="1290" width="12.3984375" style="2" customWidth="1"/>
    <col min="1291" max="1536" width="8.69921875" style="2"/>
    <col min="1537" max="1537" width="35.19921875" style="2" customWidth="1"/>
    <col min="1538" max="1542" width="9.5" style="2" customWidth="1"/>
    <col min="1543" max="1546" width="12.3984375" style="2" customWidth="1"/>
    <col min="1547" max="1792" width="8.69921875" style="2"/>
    <col min="1793" max="1793" width="35.19921875" style="2" customWidth="1"/>
    <col min="1794" max="1798" width="9.5" style="2" customWidth="1"/>
    <col min="1799" max="1802" width="12.3984375" style="2" customWidth="1"/>
    <col min="1803" max="2048" width="8.69921875" style="2"/>
    <col min="2049" max="2049" width="35.19921875" style="2" customWidth="1"/>
    <col min="2050" max="2054" width="9.5" style="2" customWidth="1"/>
    <col min="2055" max="2058" width="12.3984375" style="2" customWidth="1"/>
    <col min="2059" max="2304" width="8.69921875" style="2"/>
    <col min="2305" max="2305" width="35.19921875" style="2" customWidth="1"/>
    <col min="2306" max="2310" width="9.5" style="2" customWidth="1"/>
    <col min="2311" max="2314" width="12.3984375" style="2" customWidth="1"/>
    <col min="2315" max="2560" width="8.69921875" style="2"/>
    <col min="2561" max="2561" width="35.19921875" style="2" customWidth="1"/>
    <col min="2562" max="2566" width="9.5" style="2" customWidth="1"/>
    <col min="2567" max="2570" width="12.3984375" style="2" customWidth="1"/>
    <col min="2571" max="2816" width="8.69921875" style="2"/>
    <col min="2817" max="2817" width="35.19921875" style="2" customWidth="1"/>
    <col min="2818" max="2822" width="9.5" style="2" customWidth="1"/>
    <col min="2823" max="2826" width="12.3984375" style="2" customWidth="1"/>
    <col min="2827" max="3072" width="8.69921875" style="2"/>
    <col min="3073" max="3073" width="35.19921875" style="2" customWidth="1"/>
    <col min="3074" max="3078" width="9.5" style="2" customWidth="1"/>
    <col min="3079" max="3082" width="12.3984375" style="2" customWidth="1"/>
    <col min="3083" max="3328" width="8.69921875" style="2"/>
    <col min="3329" max="3329" width="35.19921875" style="2" customWidth="1"/>
    <col min="3330" max="3334" width="9.5" style="2" customWidth="1"/>
    <col min="3335" max="3338" width="12.3984375" style="2" customWidth="1"/>
    <col min="3339" max="3584" width="8.69921875" style="2"/>
    <col min="3585" max="3585" width="35.19921875" style="2" customWidth="1"/>
    <col min="3586" max="3590" width="9.5" style="2" customWidth="1"/>
    <col min="3591" max="3594" width="12.3984375" style="2" customWidth="1"/>
    <col min="3595" max="3840" width="8.69921875" style="2"/>
    <col min="3841" max="3841" width="35.19921875" style="2" customWidth="1"/>
    <col min="3842" max="3846" width="9.5" style="2" customWidth="1"/>
    <col min="3847" max="3850" width="12.3984375" style="2" customWidth="1"/>
    <col min="3851" max="4096" width="8.69921875" style="2"/>
    <col min="4097" max="4097" width="35.19921875" style="2" customWidth="1"/>
    <col min="4098" max="4102" width="9.5" style="2" customWidth="1"/>
    <col min="4103" max="4106" width="12.3984375" style="2" customWidth="1"/>
    <col min="4107" max="4352" width="8.69921875" style="2"/>
    <col min="4353" max="4353" width="35.19921875" style="2" customWidth="1"/>
    <col min="4354" max="4358" width="9.5" style="2" customWidth="1"/>
    <col min="4359" max="4362" width="12.3984375" style="2" customWidth="1"/>
    <col min="4363" max="4608" width="8.69921875" style="2"/>
    <col min="4609" max="4609" width="35.19921875" style="2" customWidth="1"/>
    <col min="4610" max="4614" width="9.5" style="2" customWidth="1"/>
    <col min="4615" max="4618" width="12.3984375" style="2" customWidth="1"/>
    <col min="4619" max="4864" width="8.69921875" style="2"/>
    <col min="4865" max="4865" width="35.19921875" style="2" customWidth="1"/>
    <col min="4866" max="4870" width="9.5" style="2" customWidth="1"/>
    <col min="4871" max="4874" width="12.3984375" style="2" customWidth="1"/>
    <col min="4875" max="5120" width="8.69921875" style="2"/>
    <col min="5121" max="5121" width="35.19921875" style="2" customWidth="1"/>
    <col min="5122" max="5126" width="9.5" style="2" customWidth="1"/>
    <col min="5127" max="5130" width="12.3984375" style="2" customWidth="1"/>
    <col min="5131" max="5376" width="8.69921875" style="2"/>
    <col min="5377" max="5377" width="35.19921875" style="2" customWidth="1"/>
    <col min="5378" max="5382" width="9.5" style="2" customWidth="1"/>
    <col min="5383" max="5386" width="12.3984375" style="2" customWidth="1"/>
    <col min="5387" max="5632" width="8.69921875" style="2"/>
    <col min="5633" max="5633" width="35.19921875" style="2" customWidth="1"/>
    <col min="5634" max="5638" width="9.5" style="2" customWidth="1"/>
    <col min="5639" max="5642" width="12.3984375" style="2" customWidth="1"/>
    <col min="5643" max="5888" width="8.69921875" style="2"/>
    <col min="5889" max="5889" width="35.19921875" style="2" customWidth="1"/>
    <col min="5890" max="5894" width="9.5" style="2" customWidth="1"/>
    <col min="5895" max="5898" width="12.3984375" style="2" customWidth="1"/>
    <col min="5899" max="6144" width="8.69921875" style="2"/>
    <col min="6145" max="6145" width="35.19921875" style="2" customWidth="1"/>
    <col min="6146" max="6150" width="9.5" style="2" customWidth="1"/>
    <col min="6151" max="6154" width="12.3984375" style="2" customWidth="1"/>
    <col min="6155" max="6400" width="8.69921875" style="2"/>
    <col min="6401" max="6401" width="35.19921875" style="2" customWidth="1"/>
    <col min="6402" max="6406" width="9.5" style="2" customWidth="1"/>
    <col min="6407" max="6410" width="12.3984375" style="2" customWidth="1"/>
    <col min="6411" max="6656" width="8.69921875" style="2"/>
    <col min="6657" max="6657" width="35.19921875" style="2" customWidth="1"/>
    <col min="6658" max="6662" width="9.5" style="2" customWidth="1"/>
    <col min="6663" max="6666" width="12.3984375" style="2" customWidth="1"/>
    <col min="6667" max="6912" width="8.69921875" style="2"/>
    <col min="6913" max="6913" width="35.19921875" style="2" customWidth="1"/>
    <col min="6914" max="6918" width="9.5" style="2" customWidth="1"/>
    <col min="6919" max="6922" width="12.3984375" style="2" customWidth="1"/>
    <col min="6923" max="7168" width="8.69921875" style="2"/>
    <col min="7169" max="7169" width="35.19921875" style="2" customWidth="1"/>
    <col min="7170" max="7174" width="9.5" style="2" customWidth="1"/>
    <col min="7175" max="7178" width="12.3984375" style="2" customWidth="1"/>
    <col min="7179" max="7424" width="8.69921875" style="2"/>
    <col min="7425" max="7425" width="35.19921875" style="2" customWidth="1"/>
    <col min="7426" max="7430" width="9.5" style="2" customWidth="1"/>
    <col min="7431" max="7434" width="12.3984375" style="2" customWidth="1"/>
    <col min="7435" max="7680" width="8.69921875" style="2"/>
    <col min="7681" max="7681" width="35.19921875" style="2" customWidth="1"/>
    <col min="7682" max="7686" width="9.5" style="2" customWidth="1"/>
    <col min="7687" max="7690" width="12.3984375" style="2" customWidth="1"/>
    <col min="7691" max="7936" width="8.69921875" style="2"/>
    <col min="7937" max="7937" width="35.19921875" style="2" customWidth="1"/>
    <col min="7938" max="7942" width="9.5" style="2" customWidth="1"/>
    <col min="7943" max="7946" width="12.3984375" style="2" customWidth="1"/>
    <col min="7947" max="8192" width="8.69921875" style="2"/>
    <col min="8193" max="8193" width="35.19921875" style="2" customWidth="1"/>
    <col min="8194" max="8198" width="9.5" style="2" customWidth="1"/>
    <col min="8199" max="8202" width="12.3984375" style="2" customWidth="1"/>
    <col min="8203" max="8448" width="8.69921875" style="2"/>
    <col min="8449" max="8449" width="35.19921875" style="2" customWidth="1"/>
    <col min="8450" max="8454" width="9.5" style="2" customWidth="1"/>
    <col min="8455" max="8458" width="12.3984375" style="2" customWidth="1"/>
    <col min="8459" max="8704" width="8.69921875" style="2"/>
    <col min="8705" max="8705" width="35.19921875" style="2" customWidth="1"/>
    <col min="8706" max="8710" width="9.5" style="2" customWidth="1"/>
    <col min="8711" max="8714" width="12.3984375" style="2" customWidth="1"/>
    <col min="8715" max="8960" width="8.69921875" style="2"/>
    <col min="8961" max="8961" width="35.19921875" style="2" customWidth="1"/>
    <col min="8962" max="8966" width="9.5" style="2" customWidth="1"/>
    <col min="8967" max="8970" width="12.3984375" style="2" customWidth="1"/>
    <col min="8971" max="9216" width="8.69921875" style="2"/>
    <col min="9217" max="9217" width="35.19921875" style="2" customWidth="1"/>
    <col min="9218" max="9222" width="9.5" style="2" customWidth="1"/>
    <col min="9223" max="9226" width="12.3984375" style="2" customWidth="1"/>
    <col min="9227" max="9472" width="8.69921875" style="2"/>
    <col min="9473" max="9473" width="35.19921875" style="2" customWidth="1"/>
    <col min="9474" max="9478" width="9.5" style="2" customWidth="1"/>
    <col min="9479" max="9482" width="12.3984375" style="2" customWidth="1"/>
    <col min="9483" max="9728" width="8.69921875" style="2"/>
    <col min="9729" max="9729" width="35.19921875" style="2" customWidth="1"/>
    <col min="9730" max="9734" width="9.5" style="2" customWidth="1"/>
    <col min="9735" max="9738" width="12.3984375" style="2" customWidth="1"/>
    <col min="9739" max="9984" width="8.69921875" style="2"/>
    <col min="9985" max="9985" width="35.19921875" style="2" customWidth="1"/>
    <col min="9986" max="9990" width="9.5" style="2" customWidth="1"/>
    <col min="9991" max="9994" width="12.3984375" style="2" customWidth="1"/>
    <col min="9995" max="10240" width="8.69921875" style="2"/>
    <col min="10241" max="10241" width="35.19921875" style="2" customWidth="1"/>
    <col min="10242" max="10246" width="9.5" style="2" customWidth="1"/>
    <col min="10247" max="10250" width="12.3984375" style="2" customWidth="1"/>
    <col min="10251" max="10496" width="8.69921875" style="2"/>
    <col min="10497" max="10497" width="35.19921875" style="2" customWidth="1"/>
    <col min="10498" max="10502" width="9.5" style="2" customWidth="1"/>
    <col min="10503" max="10506" width="12.3984375" style="2" customWidth="1"/>
    <col min="10507" max="10752" width="8.69921875" style="2"/>
    <col min="10753" max="10753" width="35.19921875" style="2" customWidth="1"/>
    <col min="10754" max="10758" width="9.5" style="2" customWidth="1"/>
    <col min="10759" max="10762" width="12.3984375" style="2" customWidth="1"/>
    <col min="10763" max="11008" width="8.69921875" style="2"/>
    <col min="11009" max="11009" width="35.19921875" style="2" customWidth="1"/>
    <col min="11010" max="11014" width="9.5" style="2" customWidth="1"/>
    <col min="11015" max="11018" width="12.3984375" style="2" customWidth="1"/>
    <col min="11019" max="11264" width="8.69921875" style="2"/>
    <col min="11265" max="11265" width="35.19921875" style="2" customWidth="1"/>
    <col min="11266" max="11270" width="9.5" style="2" customWidth="1"/>
    <col min="11271" max="11274" width="12.3984375" style="2" customWidth="1"/>
    <col min="11275" max="11520" width="8.69921875" style="2"/>
    <col min="11521" max="11521" width="35.19921875" style="2" customWidth="1"/>
    <col min="11522" max="11526" width="9.5" style="2" customWidth="1"/>
    <col min="11527" max="11530" width="12.3984375" style="2" customWidth="1"/>
    <col min="11531" max="11776" width="8.69921875" style="2"/>
    <col min="11777" max="11777" width="35.19921875" style="2" customWidth="1"/>
    <col min="11778" max="11782" width="9.5" style="2" customWidth="1"/>
    <col min="11783" max="11786" width="12.3984375" style="2" customWidth="1"/>
    <col min="11787" max="12032" width="8.69921875" style="2"/>
    <col min="12033" max="12033" width="35.19921875" style="2" customWidth="1"/>
    <col min="12034" max="12038" width="9.5" style="2" customWidth="1"/>
    <col min="12039" max="12042" width="12.3984375" style="2" customWidth="1"/>
    <col min="12043" max="12288" width="8.69921875" style="2"/>
    <col min="12289" max="12289" width="35.19921875" style="2" customWidth="1"/>
    <col min="12290" max="12294" width="9.5" style="2" customWidth="1"/>
    <col min="12295" max="12298" width="12.3984375" style="2" customWidth="1"/>
    <col min="12299" max="12544" width="8.69921875" style="2"/>
    <col min="12545" max="12545" width="35.19921875" style="2" customWidth="1"/>
    <col min="12546" max="12550" width="9.5" style="2" customWidth="1"/>
    <col min="12551" max="12554" width="12.3984375" style="2" customWidth="1"/>
    <col min="12555" max="12800" width="8.69921875" style="2"/>
    <col min="12801" max="12801" width="35.19921875" style="2" customWidth="1"/>
    <col min="12802" max="12806" width="9.5" style="2" customWidth="1"/>
    <col min="12807" max="12810" width="12.3984375" style="2" customWidth="1"/>
    <col min="12811" max="13056" width="8.69921875" style="2"/>
    <col min="13057" max="13057" width="35.19921875" style="2" customWidth="1"/>
    <col min="13058" max="13062" width="9.5" style="2" customWidth="1"/>
    <col min="13063" max="13066" width="12.3984375" style="2" customWidth="1"/>
    <col min="13067" max="13312" width="8.69921875" style="2"/>
    <col min="13313" max="13313" width="35.19921875" style="2" customWidth="1"/>
    <col min="13314" max="13318" width="9.5" style="2" customWidth="1"/>
    <col min="13319" max="13322" width="12.3984375" style="2" customWidth="1"/>
    <col min="13323" max="13568" width="8.69921875" style="2"/>
    <col min="13569" max="13569" width="35.19921875" style="2" customWidth="1"/>
    <col min="13570" max="13574" width="9.5" style="2" customWidth="1"/>
    <col min="13575" max="13578" width="12.3984375" style="2" customWidth="1"/>
    <col min="13579" max="13824" width="8.69921875" style="2"/>
    <col min="13825" max="13825" width="35.19921875" style="2" customWidth="1"/>
    <col min="13826" max="13830" width="9.5" style="2" customWidth="1"/>
    <col min="13831" max="13834" width="12.3984375" style="2" customWidth="1"/>
    <col min="13835" max="14080" width="8.69921875" style="2"/>
    <col min="14081" max="14081" width="35.19921875" style="2" customWidth="1"/>
    <col min="14082" max="14086" width="9.5" style="2" customWidth="1"/>
    <col min="14087" max="14090" width="12.3984375" style="2" customWidth="1"/>
    <col min="14091" max="14336" width="8.69921875" style="2"/>
    <col min="14337" max="14337" width="35.19921875" style="2" customWidth="1"/>
    <col min="14338" max="14342" width="9.5" style="2" customWidth="1"/>
    <col min="14343" max="14346" width="12.3984375" style="2" customWidth="1"/>
    <col min="14347" max="14592" width="8.69921875" style="2"/>
    <col min="14593" max="14593" width="35.19921875" style="2" customWidth="1"/>
    <col min="14594" max="14598" width="9.5" style="2" customWidth="1"/>
    <col min="14599" max="14602" width="12.3984375" style="2" customWidth="1"/>
    <col min="14603" max="14848" width="8.69921875" style="2"/>
    <col min="14849" max="14849" width="35.19921875" style="2" customWidth="1"/>
    <col min="14850" max="14854" width="9.5" style="2" customWidth="1"/>
    <col min="14855" max="14858" width="12.3984375" style="2" customWidth="1"/>
    <col min="14859" max="15104" width="8.69921875" style="2"/>
    <col min="15105" max="15105" width="35.19921875" style="2" customWidth="1"/>
    <col min="15106" max="15110" width="9.5" style="2" customWidth="1"/>
    <col min="15111" max="15114" width="12.3984375" style="2" customWidth="1"/>
    <col min="15115" max="15360" width="8.69921875" style="2"/>
    <col min="15361" max="15361" width="35.19921875" style="2" customWidth="1"/>
    <col min="15362" max="15366" width="9.5" style="2" customWidth="1"/>
    <col min="15367" max="15370" width="12.3984375" style="2" customWidth="1"/>
    <col min="15371" max="15616" width="8.69921875" style="2"/>
    <col min="15617" max="15617" width="35.19921875" style="2" customWidth="1"/>
    <col min="15618" max="15622" width="9.5" style="2" customWidth="1"/>
    <col min="15623" max="15626" width="12.3984375" style="2" customWidth="1"/>
    <col min="15627" max="15872" width="8.69921875" style="2"/>
    <col min="15873" max="15873" width="35.19921875" style="2" customWidth="1"/>
    <col min="15874" max="15878" width="9.5" style="2" customWidth="1"/>
    <col min="15879" max="15882" width="12.3984375" style="2" customWidth="1"/>
    <col min="15883" max="16128" width="8.69921875" style="2"/>
    <col min="16129" max="16129" width="35.19921875" style="2" customWidth="1"/>
    <col min="16130" max="16134" width="9.5" style="2" customWidth="1"/>
    <col min="16135" max="16138" width="12.3984375" style="2" customWidth="1"/>
    <col min="16139" max="16384" width="8.69921875" style="2"/>
  </cols>
  <sheetData>
    <row r="1" spans="1:14" x14ac:dyDescent="0.4">
      <c r="A1" s="36" t="s">
        <v>31</v>
      </c>
    </row>
    <row r="2" spans="1:14" ht="17.399999999999999" thickBot="1" x14ac:dyDescent="0.45"/>
    <row r="3" spans="1:14" x14ac:dyDescent="0.4">
      <c r="B3" s="186" t="s">
        <v>59</v>
      </c>
      <c r="C3" s="186"/>
      <c r="D3" s="186"/>
      <c r="E3" s="186"/>
      <c r="F3" s="186"/>
      <c r="G3" s="186"/>
    </row>
    <row r="10" spans="1:14" x14ac:dyDescent="0.4">
      <c r="K10" s="3"/>
      <c r="L10" s="5"/>
    </row>
    <row r="11" spans="1:14" x14ac:dyDescent="0.4">
      <c r="K11" s="3"/>
      <c r="L11" s="6"/>
      <c r="N11" s="7"/>
    </row>
    <row r="12" spans="1:14" x14ac:dyDescent="0.4">
      <c r="B12" s="8"/>
      <c r="C12" s="9"/>
      <c r="D12" s="9"/>
      <c r="E12" s="9"/>
      <c r="F12" s="9"/>
      <c r="G12" s="10"/>
      <c r="K12" s="3"/>
      <c r="L12" s="11"/>
    </row>
    <row r="13" spans="1:14" x14ac:dyDescent="0.4">
      <c r="B13" s="12"/>
      <c r="C13" s="9"/>
      <c r="D13" s="9"/>
      <c r="E13" s="9"/>
      <c r="F13" s="9"/>
      <c r="G13" s="13"/>
      <c r="K13" s="3"/>
      <c r="L13" s="11"/>
    </row>
    <row r="14" spans="1:14" x14ac:dyDescent="0.4">
      <c r="B14" s="12"/>
      <c r="C14" s="9"/>
      <c r="D14" s="9"/>
      <c r="E14" s="9"/>
      <c r="F14" s="9"/>
      <c r="G14" s="13"/>
      <c r="K14" s="3"/>
      <c r="L14" s="11"/>
    </row>
    <row r="15" spans="1:14" x14ac:dyDescent="0.4">
      <c r="B15" s="8"/>
      <c r="C15" s="9"/>
      <c r="D15" s="9"/>
      <c r="E15" s="9"/>
      <c r="F15" s="9"/>
      <c r="G15" s="13"/>
      <c r="K15" s="3"/>
      <c r="L15" s="11"/>
    </row>
    <row r="16" spans="1:14" x14ac:dyDescent="0.4">
      <c r="B16" s="12"/>
      <c r="C16" s="9"/>
      <c r="D16" s="9"/>
      <c r="E16" s="9"/>
      <c r="F16" s="9"/>
      <c r="G16" s="13"/>
      <c r="K16" s="3"/>
      <c r="L16" s="11"/>
    </row>
    <row r="17" spans="2:12" x14ac:dyDescent="0.4">
      <c r="B17" s="12"/>
      <c r="C17" s="12"/>
      <c r="D17" s="12"/>
      <c r="E17" s="12"/>
      <c r="F17" s="12"/>
      <c r="G17" s="13"/>
      <c r="K17" s="3"/>
      <c r="L17" s="11"/>
    </row>
    <row r="18" spans="2:12" x14ac:dyDescent="0.4">
      <c r="B18" s="14"/>
      <c r="C18" s="15"/>
      <c r="D18" s="15"/>
      <c r="E18" s="15"/>
      <c r="F18" s="15"/>
      <c r="G18" s="16"/>
      <c r="K18" s="3"/>
      <c r="L18" s="17"/>
    </row>
    <row r="19" spans="2:12" x14ac:dyDescent="0.4">
      <c r="B19" s="18"/>
      <c r="C19" s="19"/>
      <c r="D19" s="19"/>
      <c r="E19" s="19"/>
      <c r="F19" s="19"/>
      <c r="G19" s="19"/>
      <c r="H19" s="19"/>
      <c r="I19" s="19"/>
      <c r="J19" s="19"/>
      <c r="K19" s="3"/>
      <c r="L19" s="3"/>
    </row>
    <row r="20" spans="2:12" x14ac:dyDescent="0.4">
      <c r="B20" s="18"/>
      <c r="C20" s="19"/>
      <c r="D20" s="19"/>
      <c r="E20" s="19"/>
      <c r="F20" s="19"/>
      <c r="G20" s="19"/>
      <c r="H20" s="19"/>
      <c r="I20" s="19"/>
      <c r="J20" s="19"/>
      <c r="K20" s="20"/>
      <c r="L20" s="20"/>
    </row>
    <row r="21" spans="2:12" x14ac:dyDescent="0.4"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2:12" ht="17.399999999999999" thickBot="1" x14ac:dyDescent="0.45">
      <c r="B22" s="185" t="s">
        <v>46</v>
      </c>
      <c r="C22" s="185"/>
      <c r="D22" s="185"/>
      <c r="E22" s="185"/>
      <c r="F22" s="185"/>
      <c r="G22" s="185"/>
    </row>
    <row r="24" spans="2:12" x14ac:dyDescent="0.4">
      <c r="B24" s="50" t="s">
        <v>53</v>
      </c>
      <c r="C24" s="50"/>
      <c r="D24" s="50"/>
      <c r="E24" s="50"/>
      <c r="F24" s="50"/>
      <c r="G24" s="50"/>
    </row>
    <row r="25" spans="2:12" x14ac:dyDescent="0.4">
      <c r="B25" s="4" t="s">
        <v>8</v>
      </c>
      <c r="C25" s="33">
        <v>2011</v>
      </c>
      <c r="D25" s="33">
        <v>2012</v>
      </c>
      <c r="E25" s="33">
        <v>2013</v>
      </c>
      <c r="F25" s="33">
        <v>2014</v>
      </c>
      <c r="G25" s="34">
        <v>2015</v>
      </c>
    </row>
    <row r="26" spans="2:12" x14ac:dyDescent="0.4">
      <c r="B26" s="4" t="s">
        <v>44</v>
      </c>
      <c r="C26" s="35">
        <v>37.200000000000003</v>
      </c>
      <c r="D26" s="35">
        <v>39.799999999999997</v>
      </c>
      <c r="E26" s="35">
        <v>38.799999999999997</v>
      </c>
      <c r="F26" s="35">
        <v>40.700000000000003</v>
      </c>
      <c r="G26" s="34">
        <v>42.8</v>
      </c>
    </row>
  </sheetData>
  <mergeCells count="2">
    <mergeCell ref="B22:G22"/>
    <mergeCell ref="B3:G3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L20"/>
  <sheetViews>
    <sheetView showGridLines="0" showRowColHeaders="0" zoomScaleNormal="100" workbookViewId="0">
      <selection activeCell="B6" sqref="B6"/>
    </sheetView>
  </sheetViews>
  <sheetFormatPr defaultRowHeight="16.8" x14ac:dyDescent="0.4"/>
  <cols>
    <col min="1" max="1" width="8.69921875" style="2"/>
    <col min="2" max="2" width="35.19921875" style="2" customWidth="1"/>
    <col min="3" max="7" width="9.59765625" style="2" customWidth="1"/>
    <col min="8" max="10" width="12.3984375" style="2" customWidth="1"/>
    <col min="11" max="256" width="8.69921875" style="2"/>
    <col min="257" max="257" width="35.19921875" style="2" customWidth="1"/>
    <col min="258" max="262" width="9.5" style="2" customWidth="1"/>
    <col min="263" max="266" width="12.3984375" style="2" customWidth="1"/>
    <col min="267" max="512" width="8.69921875" style="2"/>
    <col min="513" max="513" width="35.19921875" style="2" customWidth="1"/>
    <col min="514" max="518" width="9.5" style="2" customWidth="1"/>
    <col min="519" max="522" width="12.3984375" style="2" customWidth="1"/>
    <col min="523" max="768" width="8.69921875" style="2"/>
    <col min="769" max="769" width="35.19921875" style="2" customWidth="1"/>
    <col min="770" max="774" width="9.5" style="2" customWidth="1"/>
    <col min="775" max="778" width="12.3984375" style="2" customWidth="1"/>
    <col min="779" max="1024" width="8.69921875" style="2"/>
    <col min="1025" max="1025" width="35.19921875" style="2" customWidth="1"/>
    <col min="1026" max="1030" width="9.5" style="2" customWidth="1"/>
    <col min="1031" max="1034" width="12.3984375" style="2" customWidth="1"/>
    <col min="1035" max="1280" width="8.69921875" style="2"/>
    <col min="1281" max="1281" width="35.19921875" style="2" customWidth="1"/>
    <col min="1282" max="1286" width="9.5" style="2" customWidth="1"/>
    <col min="1287" max="1290" width="12.3984375" style="2" customWidth="1"/>
    <col min="1291" max="1536" width="8.69921875" style="2"/>
    <col min="1537" max="1537" width="35.19921875" style="2" customWidth="1"/>
    <col min="1538" max="1542" width="9.5" style="2" customWidth="1"/>
    <col min="1543" max="1546" width="12.3984375" style="2" customWidth="1"/>
    <col min="1547" max="1792" width="8.69921875" style="2"/>
    <col min="1793" max="1793" width="35.19921875" style="2" customWidth="1"/>
    <col min="1794" max="1798" width="9.5" style="2" customWidth="1"/>
    <col min="1799" max="1802" width="12.3984375" style="2" customWidth="1"/>
    <col min="1803" max="2048" width="8.69921875" style="2"/>
    <col min="2049" max="2049" width="35.19921875" style="2" customWidth="1"/>
    <col min="2050" max="2054" width="9.5" style="2" customWidth="1"/>
    <col min="2055" max="2058" width="12.3984375" style="2" customWidth="1"/>
    <col min="2059" max="2304" width="8.69921875" style="2"/>
    <col min="2305" max="2305" width="35.19921875" style="2" customWidth="1"/>
    <col min="2306" max="2310" width="9.5" style="2" customWidth="1"/>
    <col min="2311" max="2314" width="12.3984375" style="2" customWidth="1"/>
    <col min="2315" max="2560" width="8.69921875" style="2"/>
    <col min="2561" max="2561" width="35.19921875" style="2" customWidth="1"/>
    <col min="2562" max="2566" width="9.5" style="2" customWidth="1"/>
    <col min="2567" max="2570" width="12.3984375" style="2" customWidth="1"/>
    <col min="2571" max="2816" width="8.69921875" style="2"/>
    <col min="2817" max="2817" width="35.19921875" style="2" customWidth="1"/>
    <col min="2818" max="2822" width="9.5" style="2" customWidth="1"/>
    <col min="2823" max="2826" width="12.3984375" style="2" customWidth="1"/>
    <col min="2827" max="3072" width="8.69921875" style="2"/>
    <col min="3073" max="3073" width="35.19921875" style="2" customWidth="1"/>
    <col min="3074" max="3078" width="9.5" style="2" customWidth="1"/>
    <col min="3079" max="3082" width="12.3984375" style="2" customWidth="1"/>
    <col min="3083" max="3328" width="8.69921875" style="2"/>
    <col min="3329" max="3329" width="35.19921875" style="2" customWidth="1"/>
    <col min="3330" max="3334" width="9.5" style="2" customWidth="1"/>
    <col min="3335" max="3338" width="12.3984375" style="2" customWidth="1"/>
    <col min="3339" max="3584" width="8.69921875" style="2"/>
    <col min="3585" max="3585" width="35.19921875" style="2" customWidth="1"/>
    <col min="3586" max="3590" width="9.5" style="2" customWidth="1"/>
    <col min="3591" max="3594" width="12.3984375" style="2" customWidth="1"/>
    <col min="3595" max="3840" width="8.69921875" style="2"/>
    <col min="3841" max="3841" width="35.19921875" style="2" customWidth="1"/>
    <col min="3842" max="3846" width="9.5" style="2" customWidth="1"/>
    <col min="3847" max="3850" width="12.3984375" style="2" customWidth="1"/>
    <col min="3851" max="4096" width="8.69921875" style="2"/>
    <col min="4097" max="4097" width="35.19921875" style="2" customWidth="1"/>
    <col min="4098" max="4102" width="9.5" style="2" customWidth="1"/>
    <col min="4103" max="4106" width="12.3984375" style="2" customWidth="1"/>
    <col min="4107" max="4352" width="8.69921875" style="2"/>
    <col min="4353" max="4353" width="35.19921875" style="2" customWidth="1"/>
    <col min="4354" max="4358" width="9.5" style="2" customWidth="1"/>
    <col min="4359" max="4362" width="12.3984375" style="2" customWidth="1"/>
    <col min="4363" max="4608" width="8.69921875" style="2"/>
    <col min="4609" max="4609" width="35.19921875" style="2" customWidth="1"/>
    <col min="4610" max="4614" width="9.5" style="2" customWidth="1"/>
    <col min="4615" max="4618" width="12.3984375" style="2" customWidth="1"/>
    <col min="4619" max="4864" width="8.69921875" style="2"/>
    <col min="4865" max="4865" width="35.19921875" style="2" customWidth="1"/>
    <col min="4866" max="4870" width="9.5" style="2" customWidth="1"/>
    <col min="4871" max="4874" width="12.3984375" style="2" customWidth="1"/>
    <col min="4875" max="5120" width="8.69921875" style="2"/>
    <col min="5121" max="5121" width="35.19921875" style="2" customWidth="1"/>
    <col min="5122" max="5126" width="9.5" style="2" customWidth="1"/>
    <col min="5127" max="5130" width="12.3984375" style="2" customWidth="1"/>
    <col min="5131" max="5376" width="8.69921875" style="2"/>
    <col min="5377" max="5377" width="35.19921875" style="2" customWidth="1"/>
    <col min="5378" max="5382" width="9.5" style="2" customWidth="1"/>
    <col min="5383" max="5386" width="12.3984375" style="2" customWidth="1"/>
    <col min="5387" max="5632" width="8.69921875" style="2"/>
    <col min="5633" max="5633" width="35.19921875" style="2" customWidth="1"/>
    <col min="5634" max="5638" width="9.5" style="2" customWidth="1"/>
    <col min="5639" max="5642" width="12.3984375" style="2" customWidth="1"/>
    <col min="5643" max="5888" width="8.69921875" style="2"/>
    <col min="5889" max="5889" width="35.19921875" style="2" customWidth="1"/>
    <col min="5890" max="5894" width="9.5" style="2" customWidth="1"/>
    <col min="5895" max="5898" width="12.3984375" style="2" customWidth="1"/>
    <col min="5899" max="6144" width="8.69921875" style="2"/>
    <col min="6145" max="6145" width="35.19921875" style="2" customWidth="1"/>
    <col min="6146" max="6150" width="9.5" style="2" customWidth="1"/>
    <col min="6151" max="6154" width="12.3984375" style="2" customWidth="1"/>
    <col min="6155" max="6400" width="8.69921875" style="2"/>
    <col min="6401" max="6401" width="35.19921875" style="2" customWidth="1"/>
    <col min="6402" max="6406" width="9.5" style="2" customWidth="1"/>
    <col min="6407" max="6410" width="12.3984375" style="2" customWidth="1"/>
    <col min="6411" max="6656" width="8.69921875" style="2"/>
    <col min="6657" max="6657" width="35.19921875" style="2" customWidth="1"/>
    <col min="6658" max="6662" width="9.5" style="2" customWidth="1"/>
    <col min="6663" max="6666" width="12.3984375" style="2" customWidth="1"/>
    <col min="6667" max="6912" width="8.69921875" style="2"/>
    <col min="6913" max="6913" width="35.19921875" style="2" customWidth="1"/>
    <col min="6914" max="6918" width="9.5" style="2" customWidth="1"/>
    <col min="6919" max="6922" width="12.3984375" style="2" customWidth="1"/>
    <col min="6923" max="7168" width="8.69921875" style="2"/>
    <col min="7169" max="7169" width="35.19921875" style="2" customWidth="1"/>
    <col min="7170" max="7174" width="9.5" style="2" customWidth="1"/>
    <col min="7175" max="7178" width="12.3984375" style="2" customWidth="1"/>
    <col min="7179" max="7424" width="8.69921875" style="2"/>
    <col min="7425" max="7425" width="35.19921875" style="2" customWidth="1"/>
    <col min="7426" max="7430" width="9.5" style="2" customWidth="1"/>
    <col min="7431" max="7434" width="12.3984375" style="2" customWidth="1"/>
    <col min="7435" max="7680" width="8.69921875" style="2"/>
    <col min="7681" max="7681" width="35.19921875" style="2" customWidth="1"/>
    <col min="7682" max="7686" width="9.5" style="2" customWidth="1"/>
    <col min="7687" max="7690" width="12.3984375" style="2" customWidth="1"/>
    <col min="7691" max="7936" width="8.69921875" style="2"/>
    <col min="7937" max="7937" width="35.19921875" style="2" customWidth="1"/>
    <col min="7938" max="7942" width="9.5" style="2" customWidth="1"/>
    <col min="7943" max="7946" width="12.3984375" style="2" customWidth="1"/>
    <col min="7947" max="8192" width="8.69921875" style="2"/>
    <col min="8193" max="8193" width="35.19921875" style="2" customWidth="1"/>
    <col min="8194" max="8198" width="9.5" style="2" customWidth="1"/>
    <col min="8199" max="8202" width="12.3984375" style="2" customWidth="1"/>
    <col min="8203" max="8448" width="8.69921875" style="2"/>
    <col min="8449" max="8449" width="35.19921875" style="2" customWidth="1"/>
    <col min="8450" max="8454" width="9.5" style="2" customWidth="1"/>
    <col min="8455" max="8458" width="12.3984375" style="2" customWidth="1"/>
    <col min="8459" max="8704" width="8.69921875" style="2"/>
    <col min="8705" max="8705" width="35.19921875" style="2" customWidth="1"/>
    <col min="8706" max="8710" width="9.5" style="2" customWidth="1"/>
    <col min="8711" max="8714" width="12.3984375" style="2" customWidth="1"/>
    <col min="8715" max="8960" width="8.69921875" style="2"/>
    <col min="8961" max="8961" width="35.19921875" style="2" customWidth="1"/>
    <col min="8962" max="8966" width="9.5" style="2" customWidth="1"/>
    <col min="8967" max="8970" width="12.3984375" style="2" customWidth="1"/>
    <col min="8971" max="9216" width="8.69921875" style="2"/>
    <col min="9217" max="9217" width="35.19921875" style="2" customWidth="1"/>
    <col min="9218" max="9222" width="9.5" style="2" customWidth="1"/>
    <col min="9223" max="9226" width="12.3984375" style="2" customWidth="1"/>
    <col min="9227" max="9472" width="8.69921875" style="2"/>
    <col min="9473" max="9473" width="35.19921875" style="2" customWidth="1"/>
    <col min="9474" max="9478" width="9.5" style="2" customWidth="1"/>
    <col min="9479" max="9482" width="12.3984375" style="2" customWidth="1"/>
    <col min="9483" max="9728" width="8.69921875" style="2"/>
    <col min="9729" max="9729" width="35.19921875" style="2" customWidth="1"/>
    <col min="9730" max="9734" width="9.5" style="2" customWidth="1"/>
    <col min="9735" max="9738" width="12.3984375" style="2" customWidth="1"/>
    <col min="9739" max="9984" width="8.69921875" style="2"/>
    <col min="9985" max="9985" width="35.19921875" style="2" customWidth="1"/>
    <col min="9986" max="9990" width="9.5" style="2" customWidth="1"/>
    <col min="9991" max="9994" width="12.3984375" style="2" customWidth="1"/>
    <col min="9995" max="10240" width="8.69921875" style="2"/>
    <col min="10241" max="10241" width="35.19921875" style="2" customWidth="1"/>
    <col min="10242" max="10246" width="9.5" style="2" customWidth="1"/>
    <col min="10247" max="10250" width="12.3984375" style="2" customWidth="1"/>
    <col min="10251" max="10496" width="8.69921875" style="2"/>
    <col min="10497" max="10497" width="35.19921875" style="2" customWidth="1"/>
    <col min="10498" max="10502" width="9.5" style="2" customWidth="1"/>
    <col min="10503" max="10506" width="12.3984375" style="2" customWidth="1"/>
    <col min="10507" max="10752" width="8.69921875" style="2"/>
    <col min="10753" max="10753" width="35.19921875" style="2" customWidth="1"/>
    <col min="10754" max="10758" width="9.5" style="2" customWidth="1"/>
    <col min="10759" max="10762" width="12.3984375" style="2" customWidth="1"/>
    <col min="10763" max="11008" width="8.69921875" style="2"/>
    <col min="11009" max="11009" width="35.19921875" style="2" customWidth="1"/>
    <col min="11010" max="11014" width="9.5" style="2" customWidth="1"/>
    <col min="11015" max="11018" width="12.3984375" style="2" customWidth="1"/>
    <col min="11019" max="11264" width="8.69921875" style="2"/>
    <col min="11265" max="11265" width="35.19921875" style="2" customWidth="1"/>
    <col min="11266" max="11270" width="9.5" style="2" customWidth="1"/>
    <col min="11271" max="11274" width="12.3984375" style="2" customWidth="1"/>
    <col min="11275" max="11520" width="8.69921875" style="2"/>
    <col min="11521" max="11521" width="35.19921875" style="2" customWidth="1"/>
    <col min="11522" max="11526" width="9.5" style="2" customWidth="1"/>
    <col min="11527" max="11530" width="12.3984375" style="2" customWidth="1"/>
    <col min="11531" max="11776" width="8.69921875" style="2"/>
    <col min="11777" max="11777" width="35.19921875" style="2" customWidth="1"/>
    <col min="11778" max="11782" width="9.5" style="2" customWidth="1"/>
    <col min="11783" max="11786" width="12.3984375" style="2" customWidth="1"/>
    <col min="11787" max="12032" width="8.69921875" style="2"/>
    <col min="12033" max="12033" width="35.19921875" style="2" customWidth="1"/>
    <col min="12034" max="12038" width="9.5" style="2" customWidth="1"/>
    <col min="12039" max="12042" width="12.3984375" style="2" customWidth="1"/>
    <col min="12043" max="12288" width="8.69921875" style="2"/>
    <col min="12289" max="12289" width="35.19921875" style="2" customWidth="1"/>
    <col min="12290" max="12294" width="9.5" style="2" customWidth="1"/>
    <col min="12295" max="12298" width="12.3984375" style="2" customWidth="1"/>
    <col min="12299" max="12544" width="8.69921875" style="2"/>
    <col min="12545" max="12545" width="35.19921875" style="2" customWidth="1"/>
    <col min="12546" max="12550" width="9.5" style="2" customWidth="1"/>
    <col min="12551" max="12554" width="12.3984375" style="2" customWidth="1"/>
    <col min="12555" max="12800" width="8.69921875" style="2"/>
    <col min="12801" max="12801" width="35.19921875" style="2" customWidth="1"/>
    <col min="12802" max="12806" width="9.5" style="2" customWidth="1"/>
    <col min="12807" max="12810" width="12.3984375" style="2" customWidth="1"/>
    <col min="12811" max="13056" width="8.69921875" style="2"/>
    <col min="13057" max="13057" width="35.19921875" style="2" customWidth="1"/>
    <col min="13058" max="13062" width="9.5" style="2" customWidth="1"/>
    <col min="13063" max="13066" width="12.3984375" style="2" customWidth="1"/>
    <col min="13067" max="13312" width="8.69921875" style="2"/>
    <col min="13313" max="13313" width="35.19921875" style="2" customWidth="1"/>
    <col min="13314" max="13318" width="9.5" style="2" customWidth="1"/>
    <col min="13319" max="13322" width="12.3984375" style="2" customWidth="1"/>
    <col min="13323" max="13568" width="8.69921875" style="2"/>
    <col min="13569" max="13569" width="35.19921875" style="2" customWidth="1"/>
    <col min="13570" max="13574" width="9.5" style="2" customWidth="1"/>
    <col min="13575" max="13578" width="12.3984375" style="2" customWidth="1"/>
    <col min="13579" max="13824" width="8.69921875" style="2"/>
    <col min="13825" max="13825" width="35.19921875" style="2" customWidth="1"/>
    <col min="13826" max="13830" width="9.5" style="2" customWidth="1"/>
    <col min="13831" max="13834" width="12.3984375" style="2" customWidth="1"/>
    <col min="13835" max="14080" width="8.69921875" style="2"/>
    <col min="14081" max="14081" width="35.19921875" style="2" customWidth="1"/>
    <col min="14082" max="14086" width="9.5" style="2" customWidth="1"/>
    <col min="14087" max="14090" width="12.3984375" style="2" customWidth="1"/>
    <col min="14091" max="14336" width="8.69921875" style="2"/>
    <col min="14337" max="14337" width="35.19921875" style="2" customWidth="1"/>
    <col min="14338" max="14342" width="9.5" style="2" customWidth="1"/>
    <col min="14343" max="14346" width="12.3984375" style="2" customWidth="1"/>
    <col min="14347" max="14592" width="8.69921875" style="2"/>
    <col min="14593" max="14593" width="35.19921875" style="2" customWidth="1"/>
    <col min="14594" max="14598" width="9.5" style="2" customWidth="1"/>
    <col min="14599" max="14602" width="12.3984375" style="2" customWidth="1"/>
    <col min="14603" max="14848" width="8.69921875" style="2"/>
    <col min="14849" max="14849" width="35.19921875" style="2" customWidth="1"/>
    <col min="14850" max="14854" width="9.5" style="2" customWidth="1"/>
    <col min="14855" max="14858" width="12.3984375" style="2" customWidth="1"/>
    <col min="14859" max="15104" width="8.69921875" style="2"/>
    <col min="15105" max="15105" width="35.19921875" style="2" customWidth="1"/>
    <col min="15106" max="15110" width="9.5" style="2" customWidth="1"/>
    <col min="15111" max="15114" width="12.3984375" style="2" customWidth="1"/>
    <col min="15115" max="15360" width="8.69921875" style="2"/>
    <col min="15361" max="15361" width="35.19921875" style="2" customWidth="1"/>
    <col min="15362" max="15366" width="9.5" style="2" customWidth="1"/>
    <col min="15367" max="15370" width="12.3984375" style="2" customWidth="1"/>
    <col min="15371" max="15616" width="8.69921875" style="2"/>
    <col min="15617" max="15617" width="35.19921875" style="2" customWidth="1"/>
    <col min="15618" max="15622" width="9.5" style="2" customWidth="1"/>
    <col min="15623" max="15626" width="12.3984375" style="2" customWidth="1"/>
    <col min="15627" max="15872" width="8.69921875" style="2"/>
    <col min="15873" max="15873" width="35.19921875" style="2" customWidth="1"/>
    <col min="15874" max="15878" width="9.5" style="2" customWidth="1"/>
    <col min="15879" max="15882" width="12.3984375" style="2" customWidth="1"/>
    <col min="15883" max="16128" width="8.69921875" style="2"/>
    <col min="16129" max="16129" width="35.19921875" style="2" customWidth="1"/>
    <col min="16130" max="16134" width="9.5" style="2" customWidth="1"/>
    <col min="16135" max="16138" width="12.3984375" style="2" customWidth="1"/>
    <col min="16139" max="16384" width="8.69921875" style="2"/>
  </cols>
  <sheetData>
    <row r="1" spans="1:12" x14ac:dyDescent="0.4">
      <c r="A1" s="179" t="s">
        <v>31</v>
      </c>
      <c r="B1" s="179"/>
      <c r="C1" s="15"/>
      <c r="D1" s="15"/>
      <c r="E1" s="15"/>
      <c r="F1" s="15"/>
      <c r="G1" s="16"/>
      <c r="K1" s="3"/>
      <c r="L1" s="17"/>
    </row>
    <row r="2" spans="1:12" ht="17.399999999999999" thickBot="1" x14ac:dyDescent="0.45">
      <c r="B2" s="18"/>
      <c r="C2" s="19"/>
      <c r="D2" s="19"/>
      <c r="E2" s="19"/>
      <c r="F2" s="19"/>
      <c r="G2" s="19"/>
      <c r="H2" s="19"/>
      <c r="I2" s="19"/>
      <c r="J2" s="19"/>
      <c r="K2" s="3"/>
      <c r="L2" s="3"/>
    </row>
    <row r="3" spans="1:12" ht="17.399999999999999" thickBot="1" x14ac:dyDescent="0.45">
      <c r="B3" s="182" t="s">
        <v>57</v>
      </c>
      <c r="C3" s="182"/>
      <c r="D3" s="182"/>
      <c r="E3" s="182"/>
      <c r="F3" s="182"/>
      <c r="G3" s="182"/>
      <c r="H3" s="19"/>
      <c r="I3" s="19"/>
      <c r="J3" s="19"/>
      <c r="K3" s="20"/>
      <c r="L3" s="20"/>
    </row>
    <row r="4" spans="1:12" ht="17.399999999999999" thickBot="1" x14ac:dyDescent="0.45">
      <c r="B4" s="183" t="s">
        <v>17</v>
      </c>
      <c r="C4" s="175" t="s">
        <v>54</v>
      </c>
      <c r="D4" s="176"/>
      <c r="E4" s="176"/>
      <c r="F4" s="176"/>
      <c r="G4" s="177"/>
      <c r="H4" s="21"/>
      <c r="I4" s="21"/>
      <c r="J4" s="21"/>
      <c r="K4" s="21"/>
      <c r="L4" s="21"/>
    </row>
    <row r="5" spans="1:12" ht="17.399999999999999" thickBot="1" x14ac:dyDescent="0.45">
      <c r="B5" s="184"/>
      <c r="C5" s="47">
        <v>2011</v>
      </c>
      <c r="D5" s="47">
        <v>2012</v>
      </c>
      <c r="E5" s="47">
        <v>2013</v>
      </c>
      <c r="F5" s="47">
        <v>2014</v>
      </c>
      <c r="G5" s="47">
        <v>2015</v>
      </c>
    </row>
    <row r="6" spans="1:12" ht="17.399999999999999" thickBot="1" x14ac:dyDescent="0.45">
      <c r="B6" s="43" t="s">
        <v>9</v>
      </c>
      <c r="C6" s="45">
        <v>11.543569107964805</v>
      </c>
      <c r="D6" s="45">
        <v>6.6264479251210489</v>
      </c>
      <c r="E6" s="45">
        <v>4.8822973950977069</v>
      </c>
      <c r="F6" s="45">
        <v>4.2392374380589208</v>
      </c>
      <c r="G6" s="45">
        <v>2.0452175840853406</v>
      </c>
    </row>
    <row r="7" spans="1:12" ht="17.399999999999999" thickBot="1" x14ac:dyDescent="0.45">
      <c r="B7" s="43" t="s">
        <v>55</v>
      </c>
      <c r="C7" s="45">
        <v>14.568883984867604</v>
      </c>
      <c r="D7" s="45">
        <v>14.058576686272485</v>
      </c>
      <c r="E7" s="45">
        <v>2.1554421332770382</v>
      </c>
      <c r="F7" s="45">
        <v>9.4095940959409603</v>
      </c>
      <c r="G7" s="45">
        <v>7.1298482293423264</v>
      </c>
    </row>
    <row r="8" spans="1:12" ht="17.399999999999999" thickBot="1" x14ac:dyDescent="0.45">
      <c r="B8" s="43" t="s">
        <v>10</v>
      </c>
      <c r="C8" s="45">
        <v>3.0253148769027991</v>
      </c>
      <c r="D8" s="45">
        <v>7.4321287611514357</v>
      </c>
      <c r="E8" s="45">
        <v>-2.7268552618206687</v>
      </c>
      <c r="F8" s="45">
        <v>5.1703566578820395</v>
      </c>
      <c r="G8" s="45">
        <v>5.0846306452569863</v>
      </c>
    </row>
    <row r="9" spans="1:12" ht="17.399999999999999" thickBot="1" x14ac:dyDescent="0.45">
      <c r="B9" s="178" t="s">
        <v>56</v>
      </c>
      <c r="C9" s="178"/>
      <c r="D9" s="178"/>
      <c r="E9" s="178"/>
      <c r="F9" s="178"/>
      <c r="G9" s="178"/>
    </row>
    <row r="12" spans="1:12" x14ac:dyDescent="0.4">
      <c r="B12" s="49" t="s">
        <v>45</v>
      </c>
    </row>
    <row r="20" spans="3:7" x14ac:dyDescent="0.4">
      <c r="C20" s="22"/>
      <c r="D20" s="22"/>
      <c r="E20" s="22"/>
      <c r="F20" s="22"/>
      <c r="G20" s="22"/>
    </row>
  </sheetData>
  <mergeCells count="5">
    <mergeCell ref="A1:B1"/>
    <mergeCell ref="B3:G3"/>
    <mergeCell ref="B4:B5"/>
    <mergeCell ref="C4:G4"/>
    <mergeCell ref="B9:G9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39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7.5" customWidth="1"/>
    <col min="4" max="4" width="5.59765625" customWidth="1"/>
    <col min="5" max="7" width="13.59765625" style="1" customWidth="1"/>
  </cols>
  <sheetData>
    <row r="1" spans="1:8" x14ac:dyDescent="0.4">
      <c r="A1" s="179" t="s">
        <v>31</v>
      </c>
      <c r="B1" s="179"/>
      <c r="D1" s="50" t="s">
        <v>53</v>
      </c>
    </row>
    <row r="2" spans="1:8" ht="17.399999999999999" thickBot="1" x14ac:dyDescent="0.45">
      <c r="D2" s="55" t="s">
        <v>62</v>
      </c>
      <c r="E2" s="56" t="s">
        <v>63</v>
      </c>
      <c r="F2" s="56" t="s">
        <v>108</v>
      </c>
      <c r="G2" s="58" t="s">
        <v>64</v>
      </c>
      <c r="H2" t="s">
        <v>67</v>
      </c>
    </row>
    <row r="3" spans="1:8" x14ac:dyDescent="0.4">
      <c r="B3" s="53" t="s">
        <v>61</v>
      </c>
      <c r="D3" s="64">
        <v>2000</v>
      </c>
      <c r="E3" s="57">
        <v>-20.306000000000001</v>
      </c>
      <c r="F3" s="57"/>
      <c r="G3" s="57">
        <v>-21.0563434962306</v>
      </c>
    </row>
    <row r="4" spans="1:8" x14ac:dyDescent="0.4">
      <c r="B4" s="52"/>
      <c r="D4" s="64">
        <v>2001</v>
      </c>
      <c r="E4" s="57">
        <v>-23.146999999999998</v>
      </c>
      <c r="F4" s="57"/>
      <c r="G4" s="57">
        <v>-21.709423276904101</v>
      </c>
    </row>
    <row r="5" spans="1:8" x14ac:dyDescent="0.4">
      <c r="D5" s="64">
        <v>2002</v>
      </c>
      <c r="E5" s="57">
        <v>-11.609</v>
      </c>
      <c r="F5" s="57"/>
      <c r="G5" s="57">
        <v>-23.0420951027141</v>
      </c>
    </row>
    <row r="6" spans="1:8" x14ac:dyDescent="0.4">
      <c r="D6" s="64">
        <v>2003</v>
      </c>
      <c r="E6" s="57">
        <v>-21.555</v>
      </c>
      <c r="F6" s="57"/>
      <c r="G6" s="57">
        <v>-25.2592859859156</v>
      </c>
    </row>
    <row r="7" spans="1:8" x14ac:dyDescent="0.4">
      <c r="D7" s="64">
        <v>2004</v>
      </c>
      <c r="E7" s="57">
        <v>-32.137999999999998</v>
      </c>
      <c r="F7" s="57"/>
      <c r="G7" s="57">
        <v>-27.816211784487301</v>
      </c>
    </row>
    <row r="8" spans="1:8" x14ac:dyDescent="0.4">
      <c r="D8" s="64">
        <v>2005</v>
      </c>
      <c r="E8" s="57">
        <v>-51.095999999999997</v>
      </c>
      <c r="F8" s="57"/>
      <c r="G8" s="57">
        <v>-29.925184357331499</v>
      </c>
    </row>
    <row r="9" spans="1:8" x14ac:dyDescent="0.4">
      <c r="D9" s="64">
        <v>2006</v>
      </c>
      <c r="E9" s="57">
        <v>-24.645</v>
      </c>
      <c r="F9" s="57"/>
      <c r="G9" s="57">
        <v>-31.0819115119087</v>
      </c>
    </row>
    <row r="10" spans="1:8" x14ac:dyDescent="0.4">
      <c r="D10" s="64">
        <v>2007</v>
      </c>
      <c r="E10" s="57">
        <v>-21.774000000000001</v>
      </c>
      <c r="F10" s="57"/>
      <c r="G10" s="57">
        <v>-32.170351261755997</v>
      </c>
    </row>
    <row r="11" spans="1:8" x14ac:dyDescent="0.4">
      <c r="D11" s="64">
        <v>2008</v>
      </c>
      <c r="E11" s="57">
        <v>-16.452999999999999</v>
      </c>
      <c r="F11" s="57"/>
      <c r="G11" s="57">
        <v>-33.652369062252497</v>
      </c>
    </row>
    <row r="12" spans="1:8" x14ac:dyDescent="0.4">
      <c r="D12" s="64">
        <v>2009</v>
      </c>
      <c r="E12" s="57">
        <v>-32.012999999999998</v>
      </c>
      <c r="F12" s="57"/>
      <c r="G12" s="57">
        <v>-35.308102417186703</v>
      </c>
    </row>
    <row r="13" spans="1:8" x14ac:dyDescent="0.4">
      <c r="D13" s="64">
        <v>2010</v>
      </c>
      <c r="E13" s="57">
        <v>-77.944000000000003</v>
      </c>
      <c r="F13" s="57"/>
      <c r="G13" s="57">
        <v>-35.789861350855297</v>
      </c>
    </row>
    <row r="14" spans="1:8" x14ac:dyDescent="0.4">
      <c r="D14" s="64">
        <v>2011</v>
      </c>
      <c r="E14" s="57">
        <v>-38.177999999999997</v>
      </c>
      <c r="F14" s="57"/>
      <c r="G14" s="57">
        <v>-33.533883597903198</v>
      </c>
    </row>
    <row r="15" spans="1:8" x14ac:dyDescent="0.4">
      <c r="D15" s="64">
        <v>2012</v>
      </c>
      <c r="E15" s="57">
        <v>-21.257000000000001</v>
      </c>
      <c r="F15" s="57"/>
      <c r="G15" s="57">
        <v>-29.740612706034099</v>
      </c>
    </row>
    <row r="16" spans="1:8" x14ac:dyDescent="0.4">
      <c r="D16" s="64">
        <v>2013</v>
      </c>
      <c r="E16" s="57">
        <v>-16.806999999999999</v>
      </c>
      <c r="F16" s="57">
        <v>-33.357999999999997</v>
      </c>
      <c r="G16" s="57">
        <v>-25.915024446039901</v>
      </c>
    </row>
    <row r="17" spans="2:7" x14ac:dyDescent="0.4">
      <c r="D17" s="64">
        <v>2014</v>
      </c>
      <c r="E17" s="57">
        <v>-12.327</v>
      </c>
      <c r="F17" s="57">
        <v>-34.033999999999999</v>
      </c>
      <c r="G17" s="57">
        <v>-23.005792116185699</v>
      </c>
    </row>
    <row r="18" spans="2:7" x14ac:dyDescent="0.4">
      <c r="D18" s="64">
        <v>2015</v>
      </c>
      <c r="E18" s="57">
        <v>-22.402999999999999</v>
      </c>
      <c r="F18" s="57">
        <v>-34.033999999999999</v>
      </c>
      <c r="G18" s="57">
        <v>-21.364341510078301</v>
      </c>
    </row>
    <row r="19" spans="2:7" x14ac:dyDescent="0.4">
      <c r="D19" s="64">
        <v>2016</v>
      </c>
      <c r="E19" s="57">
        <v>-20.758800000000001</v>
      </c>
      <c r="F19" s="57">
        <v>-34.597999999999999</v>
      </c>
      <c r="G19" s="57"/>
    </row>
    <row r="20" spans="2:7" x14ac:dyDescent="0.4">
      <c r="D20" s="64">
        <v>2017</v>
      </c>
      <c r="E20" s="57">
        <v>-21.148199999999999</v>
      </c>
      <c r="F20" s="57">
        <v>-35.247</v>
      </c>
      <c r="G20" s="57"/>
    </row>
    <row r="21" spans="2:7" x14ac:dyDescent="0.4">
      <c r="D21" s="64">
        <v>2018</v>
      </c>
      <c r="E21" s="57">
        <v>-21.7422</v>
      </c>
      <c r="F21" s="57">
        <v>-36.237000000000002</v>
      </c>
      <c r="G21" s="57"/>
    </row>
    <row r="22" spans="2:7" ht="17.399999999999999" thickBot="1" x14ac:dyDescent="0.45">
      <c r="B22" s="54" t="s">
        <v>60</v>
      </c>
      <c r="D22" s="64">
        <v>2019</v>
      </c>
      <c r="E22" s="57">
        <v>-22.066800000000001</v>
      </c>
      <c r="F22" s="57">
        <v>-36.777999999999999</v>
      </c>
      <c r="G22" s="57"/>
    </row>
    <row r="23" spans="2:7" x14ac:dyDescent="0.4">
      <c r="D23" s="64">
        <v>2020</v>
      </c>
      <c r="E23" s="57">
        <v>-22.4358</v>
      </c>
      <c r="F23" s="57">
        <v>-37.393000000000001</v>
      </c>
      <c r="G23" s="57"/>
    </row>
    <row r="24" spans="2:7" x14ac:dyDescent="0.4">
      <c r="D24" s="64">
        <v>2021</v>
      </c>
      <c r="E24" s="57">
        <v>-22.453800000000001</v>
      </c>
      <c r="F24" s="57">
        <v>-37.423000000000002</v>
      </c>
      <c r="G24" s="57"/>
    </row>
    <row r="25" spans="2:7" x14ac:dyDescent="0.4">
      <c r="D25" s="64">
        <v>2022</v>
      </c>
      <c r="E25" s="57">
        <v>-22.110600000000002</v>
      </c>
      <c r="F25" s="57">
        <v>-36.850999999999999</v>
      </c>
      <c r="G25" s="57"/>
    </row>
    <row r="26" spans="2:7" x14ac:dyDescent="0.4">
      <c r="D26" s="64">
        <v>2023</v>
      </c>
      <c r="E26" s="57">
        <v>-21.630600000000001</v>
      </c>
      <c r="F26" s="57">
        <v>-36.051000000000002</v>
      </c>
      <c r="G26" s="57"/>
    </row>
    <row r="27" spans="2:7" x14ac:dyDescent="0.4">
      <c r="D27" s="64">
        <v>2024</v>
      </c>
      <c r="E27" s="57">
        <v>-21.0258</v>
      </c>
      <c r="F27" s="57">
        <v>-35.042999999999999</v>
      </c>
      <c r="G27" s="57"/>
    </row>
    <row r="28" spans="2:7" x14ac:dyDescent="0.4">
      <c r="D28" s="64">
        <v>2025</v>
      </c>
      <c r="E28" s="57">
        <v>-20.0946</v>
      </c>
      <c r="F28" s="57">
        <v>-33.491</v>
      </c>
      <c r="G28" s="57"/>
    </row>
    <row r="29" spans="2:7" x14ac:dyDescent="0.4">
      <c r="D29" s="64">
        <v>2026</v>
      </c>
      <c r="E29" s="57">
        <v>-18.9894</v>
      </c>
      <c r="F29" s="57">
        <v>-31.649000000000001</v>
      </c>
      <c r="G29" s="57"/>
    </row>
    <row r="30" spans="2:7" x14ac:dyDescent="0.4">
      <c r="D30" s="64">
        <v>2027</v>
      </c>
      <c r="E30" s="57">
        <v>-17.783999999999999</v>
      </c>
      <c r="F30" s="57">
        <v>-29.64</v>
      </c>
      <c r="G30" s="57"/>
    </row>
    <row r="31" spans="2:7" x14ac:dyDescent="0.4">
      <c r="D31" s="64">
        <v>2028</v>
      </c>
      <c r="E31" s="57">
        <v>-16.309799999999999</v>
      </c>
      <c r="F31" s="57">
        <v>-27.183</v>
      </c>
      <c r="G31" s="57"/>
    </row>
    <row r="32" spans="2:7" x14ac:dyDescent="0.4">
      <c r="D32" s="64">
        <v>2029</v>
      </c>
      <c r="E32" s="57">
        <v>-14.5686</v>
      </c>
      <c r="F32" s="57">
        <v>-24.280999999999999</v>
      </c>
      <c r="G32" s="57"/>
    </row>
    <row r="33" spans="4:7" x14ac:dyDescent="0.4">
      <c r="D33" s="64">
        <v>2030</v>
      </c>
      <c r="E33" s="57">
        <v>-12.6396</v>
      </c>
      <c r="F33" s="57">
        <v>-21.065999999999999</v>
      </c>
      <c r="G33" s="57"/>
    </row>
    <row r="34" spans="4:7" x14ac:dyDescent="0.4">
      <c r="D34" s="64">
        <v>2031</v>
      </c>
      <c r="E34" s="57">
        <v>-10.410600000000001</v>
      </c>
      <c r="F34" s="57">
        <v>-17.350999999999999</v>
      </c>
      <c r="G34" s="57"/>
    </row>
    <row r="35" spans="4:7" x14ac:dyDescent="0.4">
      <c r="D35" s="64">
        <v>2032</v>
      </c>
      <c r="E35" s="57">
        <v>-7.9535999999999998</v>
      </c>
      <c r="F35" s="57">
        <v>-13.256</v>
      </c>
      <c r="G35" s="57"/>
    </row>
    <row r="36" spans="4:7" x14ac:dyDescent="0.4">
      <c r="D36" s="64">
        <v>2033</v>
      </c>
      <c r="E36" s="57">
        <v>-5.2439999999999998</v>
      </c>
      <c r="F36" s="57">
        <v>-8.74</v>
      </c>
      <c r="G36" s="57"/>
    </row>
    <row r="37" spans="4:7" x14ac:dyDescent="0.4">
      <c r="D37" s="64">
        <v>2034</v>
      </c>
      <c r="E37" s="57">
        <v>-2.3405999999999998</v>
      </c>
      <c r="F37" s="57">
        <v>-3.9009999999999998</v>
      </c>
      <c r="G37" s="57"/>
    </row>
    <row r="38" spans="4:7" x14ac:dyDescent="0.4">
      <c r="D38" s="64">
        <v>2035</v>
      </c>
      <c r="E38" s="57">
        <v>0.83399999999999996</v>
      </c>
      <c r="F38" s="57">
        <v>1.39</v>
      </c>
      <c r="G38" s="57"/>
    </row>
    <row r="39" spans="4:7" x14ac:dyDescent="0.4">
      <c r="D39" s="64">
        <v>2036</v>
      </c>
      <c r="E39" s="57">
        <v>0.84239999999999904</v>
      </c>
      <c r="F39" s="57">
        <v>1.4039999999999999</v>
      </c>
      <c r="G39" s="57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93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0.69921875" customWidth="1"/>
  </cols>
  <sheetData>
    <row r="1" spans="1:8" x14ac:dyDescent="0.4">
      <c r="A1" s="179" t="s">
        <v>31</v>
      </c>
      <c r="B1" s="179"/>
      <c r="D1" s="50" t="s">
        <v>53</v>
      </c>
    </row>
    <row r="2" spans="1:8" ht="17.399999999999999" thickBot="1" x14ac:dyDescent="0.45">
      <c r="D2" s="55"/>
      <c r="E2" s="55" t="s">
        <v>71</v>
      </c>
      <c r="F2" s="55" t="s">
        <v>72</v>
      </c>
      <c r="G2" s="55" t="s">
        <v>73</v>
      </c>
      <c r="H2" s="65" t="s">
        <v>67</v>
      </c>
    </row>
    <row r="3" spans="1:8" x14ac:dyDescent="0.4">
      <c r="B3" s="53" t="s">
        <v>70</v>
      </c>
      <c r="D3" s="55">
        <v>1990</v>
      </c>
      <c r="E3" s="59">
        <v>0.83361499999999999</v>
      </c>
      <c r="F3" s="59">
        <v>3.294254</v>
      </c>
      <c r="G3" s="59">
        <v>3.693708</v>
      </c>
    </row>
    <row r="4" spans="1:8" x14ac:dyDescent="0.4">
      <c r="D4" s="55">
        <v>1991</v>
      </c>
      <c r="E4" s="59">
        <v>0.83386000000000005</v>
      </c>
      <c r="F4" s="59">
        <v>3.2935989999999999</v>
      </c>
      <c r="G4" s="59">
        <v>3.7019679999999999</v>
      </c>
    </row>
    <row r="5" spans="1:8" x14ac:dyDescent="0.4">
      <c r="D5" s="55">
        <v>1992</v>
      </c>
      <c r="E5" s="59">
        <v>0.83243400000000001</v>
      </c>
      <c r="F5" s="59">
        <v>3.2887430000000002</v>
      </c>
      <c r="G5" s="59">
        <v>3.706299</v>
      </c>
    </row>
    <row r="6" spans="1:8" x14ac:dyDescent="0.4">
      <c r="D6" s="55">
        <v>1993</v>
      </c>
      <c r="E6" s="59">
        <v>0.82647099999999996</v>
      </c>
      <c r="F6" s="59">
        <v>3.2664499999999999</v>
      </c>
      <c r="G6" s="59">
        <v>3.6939289999999998</v>
      </c>
    </row>
    <row r="7" spans="1:8" x14ac:dyDescent="0.4">
      <c r="D7" s="55">
        <v>1994</v>
      </c>
      <c r="E7" s="59">
        <v>0.81398000000000004</v>
      </c>
      <c r="F7" s="59">
        <v>3.23414</v>
      </c>
      <c r="G7" s="59">
        <v>3.6712959999999999</v>
      </c>
    </row>
    <row r="8" spans="1:8" x14ac:dyDescent="0.4">
      <c r="D8" s="55">
        <v>1995</v>
      </c>
      <c r="E8" s="59">
        <v>0.79800599999999999</v>
      </c>
      <c r="F8" s="59">
        <v>3.1995179999999999</v>
      </c>
      <c r="G8" s="59">
        <v>3.6429909999999999</v>
      </c>
    </row>
    <row r="9" spans="1:8" x14ac:dyDescent="0.4">
      <c r="D9" s="55">
        <v>1996</v>
      </c>
      <c r="E9" s="59">
        <v>0.78236700000000003</v>
      </c>
      <c r="F9" s="59">
        <v>3.1629800000000001</v>
      </c>
      <c r="G9" s="59">
        <v>3.6152120000000001</v>
      </c>
    </row>
    <row r="10" spans="1:8" x14ac:dyDescent="0.4">
      <c r="D10" s="55">
        <v>1997</v>
      </c>
      <c r="E10" s="59">
        <v>0.76679699999999995</v>
      </c>
      <c r="F10" s="59">
        <v>3.1282589999999999</v>
      </c>
      <c r="G10" s="59">
        <v>3.5880130000000001</v>
      </c>
    </row>
    <row r="11" spans="1:8" x14ac:dyDescent="0.4">
      <c r="D11" s="55">
        <v>1998</v>
      </c>
      <c r="E11" s="59">
        <v>0.75014199999999998</v>
      </c>
      <c r="F11" s="59">
        <v>3.0931359999999999</v>
      </c>
      <c r="G11" s="59">
        <v>3.5622609999999999</v>
      </c>
    </row>
    <row r="12" spans="1:8" x14ac:dyDescent="0.4">
      <c r="D12" s="55">
        <v>1999</v>
      </c>
      <c r="E12" s="59">
        <v>0.73028199999999999</v>
      </c>
      <c r="F12" s="59">
        <v>3.0594729999999997</v>
      </c>
      <c r="G12" s="59">
        <v>3.5364009999999997</v>
      </c>
    </row>
    <row r="13" spans="1:8" x14ac:dyDescent="0.4">
      <c r="D13" s="55">
        <v>2000</v>
      </c>
      <c r="E13" s="59">
        <v>0.70999000000000001</v>
      </c>
      <c r="F13" s="59">
        <v>3.029452</v>
      </c>
      <c r="G13" s="59">
        <v>3.5120740000000001</v>
      </c>
    </row>
    <row r="14" spans="1:8" x14ac:dyDescent="0.4">
      <c r="D14" s="55">
        <v>2001</v>
      </c>
      <c r="E14" s="59">
        <v>0.68690399999999996</v>
      </c>
      <c r="F14" s="59">
        <v>3.0023280000000003</v>
      </c>
      <c r="G14" s="59">
        <v>3.4869980000000003</v>
      </c>
    </row>
    <row r="15" spans="1:8" x14ac:dyDescent="0.4">
      <c r="D15" s="55">
        <v>2002</v>
      </c>
      <c r="E15" s="59">
        <v>0.65542800000000001</v>
      </c>
      <c r="F15" s="59">
        <v>2.9542380000000001</v>
      </c>
      <c r="G15" s="59">
        <v>3.454637</v>
      </c>
    </row>
    <row r="16" spans="1:8" x14ac:dyDescent="0.4">
      <c r="D16" s="55">
        <v>2003</v>
      </c>
      <c r="E16" s="59">
        <v>0.62542200000000003</v>
      </c>
      <c r="F16" s="59">
        <v>2.9193039999999999</v>
      </c>
      <c r="G16" s="59">
        <v>3.4314969999999998</v>
      </c>
    </row>
    <row r="17" spans="2:7" x14ac:dyDescent="0.4">
      <c r="D17" s="55">
        <v>2004</v>
      </c>
      <c r="E17" s="59">
        <v>0.59892800000000002</v>
      </c>
      <c r="F17" s="59">
        <v>2.874787</v>
      </c>
      <c r="G17" s="59">
        <v>3.3989289999999999</v>
      </c>
    </row>
    <row r="18" spans="2:7" x14ac:dyDescent="0.4">
      <c r="D18" s="55">
        <v>2005</v>
      </c>
      <c r="E18" s="59">
        <v>0.57362100000000005</v>
      </c>
      <c r="F18" s="59">
        <v>2.8240980000000002</v>
      </c>
      <c r="G18" s="59">
        <v>3.3552200000000001</v>
      </c>
    </row>
    <row r="19" spans="2:7" x14ac:dyDescent="0.4">
      <c r="D19" s="55">
        <v>2006</v>
      </c>
      <c r="E19" s="59">
        <v>0.54495700000000002</v>
      </c>
      <c r="F19" s="59">
        <v>2.7538960000000001</v>
      </c>
      <c r="G19" s="59">
        <v>3.2898350000000001</v>
      </c>
    </row>
    <row r="20" spans="2:7" x14ac:dyDescent="0.4">
      <c r="D20" s="55">
        <v>2007</v>
      </c>
      <c r="E20" s="59">
        <v>0.52071599999999996</v>
      </c>
      <c r="F20" s="59">
        <v>2.7089080000000001</v>
      </c>
      <c r="G20" s="59">
        <v>3.2499830000000003</v>
      </c>
    </row>
    <row r="21" spans="2:7" x14ac:dyDescent="0.4">
      <c r="D21" s="55">
        <v>2008</v>
      </c>
      <c r="E21" s="59">
        <v>0.49757099999999999</v>
      </c>
      <c r="F21" s="59">
        <v>2.6666679999999996</v>
      </c>
      <c r="G21" s="59">
        <v>3.2126049999999995</v>
      </c>
    </row>
    <row r="22" spans="2:7" x14ac:dyDescent="0.4">
      <c r="D22" s="55">
        <v>2009</v>
      </c>
      <c r="E22" s="59">
        <v>0.48167599999999999</v>
      </c>
      <c r="F22" s="59">
        <v>2.636107</v>
      </c>
      <c r="G22" s="59">
        <v>3.183856</v>
      </c>
    </row>
    <row r="23" spans="2:7" x14ac:dyDescent="0.4">
      <c r="D23" s="55">
        <v>2010</v>
      </c>
      <c r="E23" s="59">
        <v>0.47003699999999998</v>
      </c>
      <c r="F23" s="59">
        <v>2.5970800000000001</v>
      </c>
      <c r="G23" s="59">
        <v>3.1419760000000001</v>
      </c>
    </row>
    <row r="24" spans="2:7" ht="17.399999999999999" thickBot="1" x14ac:dyDescent="0.45">
      <c r="B24" s="54" t="s">
        <v>69</v>
      </c>
      <c r="D24" s="55">
        <v>2011</v>
      </c>
      <c r="E24" s="59">
        <v>0.45441799999999999</v>
      </c>
      <c r="F24" s="59">
        <v>2.5072809999999999</v>
      </c>
      <c r="G24" s="59">
        <v>3.0525880000000001</v>
      </c>
    </row>
    <row r="25" spans="2:7" x14ac:dyDescent="0.4">
      <c r="D25" s="55">
        <v>2012</v>
      </c>
      <c r="E25" s="59">
        <v>0.44406099999999998</v>
      </c>
      <c r="F25" s="59">
        <v>2.4603079999999999</v>
      </c>
      <c r="G25" s="59">
        <v>3.003641</v>
      </c>
    </row>
    <row r="26" spans="2:7" x14ac:dyDescent="0.4">
      <c r="D26" s="55">
        <v>2013</v>
      </c>
      <c r="E26" s="59">
        <v>0.43657600000000002</v>
      </c>
      <c r="F26" s="59">
        <v>2.4297070000000001</v>
      </c>
      <c r="G26" s="59">
        <v>2.971905</v>
      </c>
    </row>
    <row r="27" spans="2:7" x14ac:dyDescent="0.4">
      <c r="D27" s="55">
        <v>2014</v>
      </c>
      <c r="E27" s="59">
        <v>0.43008800000000003</v>
      </c>
      <c r="F27" s="59">
        <v>2.4007329999999998</v>
      </c>
      <c r="G27" s="59">
        <v>2.9434719999999999</v>
      </c>
    </row>
    <row r="28" spans="2:7" x14ac:dyDescent="0.4">
      <c r="D28" s="55">
        <v>2015</v>
      </c>
      <c r="E28" s="59">
        <v>0.42546200000000001</v>
      </c>
      <c r="F28" s="59">
        <v>2.3741469999999998</v>
      </c>
      <c r="G28" s="59">
        <v>2.9212619999999996</v>
      </c>
    </row>
    <row r="29" spans="2:7" x14ac:dyDescent="0.4">
      <c r="D29" s="55">
        <v>2016</v>
      </c>
      <c r="E29" s="59">
        <v>0.42397269599999998</v>
      </c>
      <c r="F29" s="59">
        <v>2.3367529139999998</v>
      </c>
      <c r="G29" s="59">
        <v>2.8841679999999998</v>
      </c>
    </row>
    <row r="30" spans="2:7" x14ac:dyDescent="0.4">
      <c r="D30" s="55">
        <v>2017</v>
      </c>
      <c r="E30" s="59">
        <v>0.422325903</v>
      </c>
      <c r="F30" s="59">
        <v>2.3045297260000002</v>
      </c>
      <c r="G30" s="59">
        <v>2.8535534</v>
      </c>
    </row>
    <row r="31" spans="2:7" x14ac:dyDescent="0.4">
      <c r="D31" s="55">
        <v>2018</v>
      </c>
      <c r="E31" s="59">
        <v>0.42169162900000001</v>
      </c>
      <c r="F31" s="59">
        <v>2.2704735380000001</v>
      </c>
      <c r="G31" s="59">
        <v>2.8214387730000001</v>
      </c>
    </row>
    <row r="32" spans="2:7" x14ac:dyDescent="0.4">
      <c r="D32" s="55">
        <v>2019</v>
      </c>
      <c r="E32" s="59">
        <v>0.42255524999999999</v>
      </c>
      <c r="F32" s="59">
        <v>2.2389288089999999</v>
      </c>
      <c r="G32" s="59">
        <v>2.7898694059999998</v>
      </c>
    </row>
    <row r="33" spans="4:7" x14ac:dyDescent="0.4">
      <c r="D33" s="55">
        <v>2020</v>
      </c>
      <c r="E33" s="59">
        <v>0.42157141100000001</v>
      </c>
      <c r="F33" s="59">
        <v>2.2055247750000002</v>
      </c>
      <c r="G33" s="59">
        <v>2.7573198150000002</v>
      </c>
    </row>
    <row r="34" spans="4:7" x14ac:dyDescent="0.4">
      <c r="D34" s="55">
        <v>2021</v>
      </c>
      <c r="E34" s="59">
        <v>0.42204681300000002</v>
      </c>
      <c r="F34" s="59">
        <v>2.169669598</v>
      </c>
      <c r="G34" s="59">
        <v>2.7253100400000001</v>
      </c>
    </row>
    <row r="35" spans="4:7" x14ac:dyDescent="0.4">
      <c r="D35" s="55">
        <v>2022</v>
      </c>
      <c r="E35" s="59">
        <v>0.42072376299999997</v>
      </c>
      <c r="F35" s="59">
        <v>2.133247248</v>
      </c>
      <c r="G35" s="59">
        <v>2.6934939999999998</v>
      </c>
    </row>
    <row r="36" spans="4:7" x14ac:dyDescent="0.4">
      <c r="D36" s="55">
        <v>2023</v>
      </c>
      <c r="E36" s="59">
        <v>0.41930129300000002</v>
      </c>
      <c r="F36" s="59">
        <v>2.0943780329999999</v>
      </c>
      <c r="G36" s="59">
        <v>2.6605411999999999</v>
      </c>
    </row>
    <row r="37" spans="4:7" x14ac:dyDescent="0.4">
      <c r="D37" s="55">
        <v>2024</v>
      </c>
      <c r="E37" s="59">
        <v>0.41516181099999999</v>
      </c>
      <c r="F37" s="59">
        <v>2.0532116409999999</v>
      </c>
      <c r="G37" s="59">
        <v>2.6276063999999999</v>
      </c>
    </row>
    <row r="38" spans="4:7" x14ac:dyDescent="0.4">
      <c r="D38" s="55">
        <v>2025</v>
      </c>
      <c r="E38" s="59">
        <v>0.40841752199999998</v>
      </c>
      <c r="F38" s="59">
        <v>2.0099124050000001</v>
      </c>
      <c r="G38" s="59">
        <v>2.5947746</v>
      </c>
    </row>
    <row r="39" spans="4:7" x14ac:dyDescent="0.4">
      <c r="D39" s="55">
        <v>2026</v>
      </c>
      <c r="E39" s="59">
        <v>0.40177889500000002</v>
      </c>
      <c r="F39" s="59">
        <v>1.9658467350000002</v>
      </c>
      <c r="G39" s="59">
        <v>2.5623654</v>
      </c>
    </row>
    <row r="40" spans="4:7" x14ac:dyDescent="0.4">
      <c r="D40" s="55">
        <v>2027</v>
      </c>
      <c r="E40" s="59">
        <v>0.395275971</v>
      </c>
      <c r="F40" s="59">
        <v>1.9242499900000001</v>
      </c>
      <c r="G40" s="59">
        <v>2.5305759999999999</v>
      </c>
    </row>
    <row r="41" spans="4:7" x14ac:dyDescent="0.4">
      <c r="D41" s="55">
        <v>2028</v>
      </c>
      <c r="E41" s="59">
        <v>0.38742773899999999</v>
      </c>
      <c r="F41" s="59">
        <v>1.884648485</v>
      </c>
      <c r="G41" s="59">
        <v>2.4995338</v>
      </c>
    </row>
    <row r="42" spans="4:7" x14ac:dyDescent="0.4">
      <c r="D42" s="55">
        <v>2029</v>
      </c>
      <c r="E42" s="59">
        <v>0.378831578</v>
      </c>
      <c r="F42" s="59">
        <v>1.8477300299999999</v>
      </c>
      <c r="G42" s="59">
        <v>2.4695670009999997</v>
      </c>
    </row>
    <row r="43" spans="4:7" x14ac:dyDescent="0.4">
      <c r="D43" s="55">
        <v>2030</v>
      </c>
      <c r="E43" s="59">
        <v>0.37054680600000001</v>
      </c>
      <c r="F43" s="59">
        <v>1.8122131000000001</v>
      </c>
      <c r="G43" s="59">
        <v>2.4410198000000003</v>
      </c>
    </row>
    <row r="44" spans="4:7" x14ac:dyDescent="0.4">
      <c r="D44" s="55">
        <v>2031</v>
      </c>
      <c r="E44" s="59">
        <v>0.36261067699999999</v>
      </c>
      <c r="F44" s="59">
        <v>1.7807032979999999</v>
      </c>
      <c r="G44" s="59">
        <v>2.4141855990000001</v>
      </c>
    </row>
    <row r="45" spans="4:7" x14ac:dyDescent="0.4">
      <c r="D45" s="55">
        <v>2032</v>
      </c>
      <c r="E45" s="59">
        <v>0.35507741199999998</v>
      </c>
      <c r="F45" s="59">
        <v>1.7524480060000001</v>
      </c>
      <c r="G45" s="59">
        <v>2.3909182910000002</v>
      </c>
    </row>
    <row r="46" spans="4:7" x14ac:dyDescent="0.4">
      <c r="D46" s="55">
        <v>2033</v>
      </c>
      <c r="E46" s="59">
        <v>0.34704131300000002</v>
      </c>
      <c r="F46" s="59">
        <v>1.7247905910000001</v>
      </c>
      <c r="G46" s="59">
        <v>2.367266801</v>
      </c>
    </row>
    <row r="47" spans="4:7" x14ac:dyDescent="0.4">
      <c r="D47" s="55">
        <v>2034</v>
      </c>
      <c r="E47" s="59">
        <v>0.33951056200000002</v>
      </c>
      <c r="F47" s="59">
        <v>1.7013094980000001</v>
      </c>
      <c r="G47" s="59">
        <v>2.346990028</v>
      </c>
    </row>
    <row r="48" spans="4:7" x14ac:dyDescent="0.4">
      <c r="D48" s="55">
        <v>2035</v>
      </c>
      <c r="E48" s="59">
        <v>0.33344697099999998</v>
      </c>
      <c r="F48" s="59">
        <v>1.680759278</v>
      </c>
      <c r="G48" s="59">
        <v>2.3313306410000001</v>
      </c>
    </row>
    <row r="49" spans="4:7" x14ac:dyDescent="0.4">
      <c r="D49" s="55">
        <v>2036</v>
      </c>
      <c r="E49" s="59">
        <v>0.32840945300000002</v>
      </c>
      <c r="F49" s="59">
        <v>1.663848459</v>
      </c>
      <c r="G49" s="59">
        <v>2.3178842350000002</v>
      </c>
    </row>
    <row r="50" spans="4:7" x14ac:dyDescent="0.4">
      <c r="D50" s="55">
        <v>2037</v>
      </c>
      <c r="E50" s="59">
        <v>0.324864123</v>
      </c>
      <c r="F50" s="59">
        <v>1.6497006240000001</v>
      </c>
      <c r="G50" s="59">
        <v>2.3072736000000003</v>
      </c>
    </row>
    <row r="51" spans="4:7" x14ac:dyDescent="0.4">
      <c r="D51" s="55">
        <v>2038</v>
      </c>
      <c r="E51" s="59">
        <v>0.32139822400000001</v>
      </c>
      <c r="F51" s="59">
        <v>1.6359169599999999</v>
      </c>
      <c r="G51" s="59">
        <v>2.2957016000000001</v>
      </c>
    </row>
    <row r="52" spans="4:7" x14ac:dyDescent="0.4">
      <c r="D52" s="55">
        <v>2039</v>
      </c>
      <c r="E52" s="59">
        <v>0.31892100200000001</v>
      </c>
      <c r="F52" s="59">
        <v>1.6247608650000001</v>
      </c>
      <c r="G52" s="59">
        <v>2.2845344000000001</v>
      </c>
    </row>
    <row r="53" spans="4:7" x14ac:dyDescent="0.4">
      <c r="D53" s="55">
        <v>2040</v>
      </c>
      <c r="E53" s="59">
        <v>0.31788314000000001</v>
      </c>
      <c r="F53" s="59">
        <v>1.614882731</v>
      </c>
      <c r="G53" s="59">
        <v>2.2747517369999999</v>
      </c>
    </row>
    <row r="54" spans="4:7" x14ac:dyDescent="0.4">
      <c r="D54" s="55">
        <v>2041</v>
      </c>
      <c r="E54" s="59">
        <v>0.318255974</v>
      </c>
      <c r="F54" s="59">
        <v>1.60712476</v>
      </c>
      <c r="G54" s="59">
        <v>2.2635559999999999</v>
      </c>
    </row>
    <row r="55" spans="4:7" x14ac:dyDescent="0.4">
      <c r="D55" s="55">
        <v>2042</v>
      </c>
      <c r="E55" s="59">
        <v>0.31731735599999999</v>
      </c>
      <c r="F55" s="59">
        <v>1.598305885</v>
      </c>
      <c r="G55" s="59">
        <v>2.253674401</v>
      </c>
    </row>
    <row r="56" spans="4:7" x14ac:dyDescent="0.4">
      <c r="D56" s="55">
        <v>2043</v>
      </c>
      <c r="E56" s="59">
        <v>0.320005551</v>
      </c>
      <c r="F56" s="59">
        <v>1.594193153</v>
      </c>
      <c r="G56" s="59">
        <v>2.2449758310000001</v>
      </c>
    </row>
    <row r="57" spans="4:7" x14ac:dyDescent="0.4">
      <c r="D57" s="55">
        <v>2044</v>
      </c>
      <c r="E57" s="59">
        <v>0.32269475199999997</v>
      </c>
      <c r="F57" s="59">
        <v>1.589338696</v>
      </c>
      <c r="G57" s="59">
        <v>2.2347282000000002</v>
      </c>
    </row>
    <row r="58" spans="4:7" x14ac:dyDescent="0.4">
      <c r="D58" s="55">
        <v>2045</v>
      </c>
      <c r="E58" s="59">
        <v>0.32537614100000001</v>
      </c>
      <c r="F58" s="59">
        <v>1.585930493</v>
      </c>
      <c r="G58" s="59">
        <v>2.2255549999999999</v>
      </c>
    </row>
    <row r="59" spans="4:7" x14ac:dyDescent="0.4">
      <c r="D59" s="55">
        <v>2046</v>
      </c>
      <c r="E59" s="59">
        <v>0.32892833300000002</v>
      </c>
      <c r="F59" s="59">
        <v>1.5834663139999998</v>
      </c>
      <c r="G59" s="59">
        <v>2.2164981999999998</v>
      </c>
    </row>
    <row r="60" spans="4:7" x14ac:dyDescent="0.4">
      <c r="D60" s="55">
        <v>2047</v>
      </c>
      <c r="E60" s="59">
        <v>0.33289618799999998</v>
      </c>
      <c r="F60" s="59">
        <v>1.5814776450000001</v>
      </c>
      <c r="G60" s="59">
        <v>2.2079759079999999</v>
      </c>
    </row>
    <row r="61" spans="4:7" x14ac:dyDescent="0.4">
      <c r="D61" s="55">
        <v>2048</v>
      </c>
      <c r="E61" s="59">
        <v>0.33638769699999999</v>
      </c>
      <c r="F61" s="59">
        <v>1.5790434249999998</v>
      </c>
      <c r="G61" s="59">
        <v>2.1986123989999999</v>
      </c>
    </row>
    <row r="62" spans="4:7" x14ac:dyDescent="0.4">
      <c r="D62" s="55">
        <v>2049</v>
      </c>
      <c r="E62" s="59">
        <v>0.33985568700000002</v>
      </c>
      <c r="F62" s="59">
        <v>1.574460304</v>
      </c>
      <c r="G62" s="59">
        <v>2.1884779249999999</v>
      </c>
    </row>
    <row r="63" spans="4:7" x14ac:dyDescent="0.4">
      <c r="D63" s="55">
        <v>2050</v>
      </c>
      <c r="E63" s="59">
        <v>0.34458722400000003</v>
      </c>
      <c r="F63" s="59">
        <v>1.5724518270000001</v>
      </c>
      <c r="G63" s="59">
        <v>2.1809317990000001</v>
      </c>
    </row>
    <row r="64" spans="4:7" x14ac:dyDescent="0.4">
      <c r="D64" s="55">
        <v>2051</v>
      </c>
      <c r="E64" s="59">
        <v>0.347956771</v>
      </c>
      <c r="F64" s="59">
        <v>1.5703666999999999</v>
      </c>
      <c r="G64" s="59">
        <v>2.1733180079999999</v>
      </c>
    </row>
    <row r="65" spans="4:7" x14ac:dyDescent="0.4">
      <c r="D65" s="55">
        <v>2052</v>
      </c>
      <c r="E65" s="59">
        <v>0.34998945100000001</v>
      </c>
      <c r="F65" s="59">
        <v>1.5647859620000002</v>
      </c>
      <c r="G65" s="59">
        <v>2.1630992010000001</v>
      </c>
    </row>
    <row r="66" spans="4:7" x14ac:dyDescent="0.4">
      <c r="D66" s="55">
        <v>2053</v>
      </c>
      <c r="E66" s="59">
        <v>0.35199043000000002</v>
      </c>
      <c r="F66" s="59">
        <v>1.5591840480000001</v>
      </c>
      <c r="G66" s="59">
        <v>2.1528717020000001</v>
      </c>
    </row>
    <row r="67" spans="4:7" x14ac:dyDescent="0.4">
      <c r="D67" s="55">
        <v>2054</v>
      </c>
      <c r="E67" s="59">
        <v>0.35394031199999998</v>
      </c>
      <c r="F67" s="59">
        <v>1.556050317</v>
      </c>
      <c r="G67" s="59">
        <v>2.1450928</v>
      </c>
    </row>
    <row r="68" spans="4:7" x14ac:dyDescent="0.4">
      <c r="D68" s="55">
        <v>2055</v>
      </c>
      <c r="E68" s="59">
        <v>0.35373279499999999</v>
      </c>
      <c r="F68" s="59">
        <v>1.5507850780000001</v>
      </c>
      <c r="G68" s="59">
        <v>2.1352131730000004</v>
      </c>
    </row>
    <row r="69" spans="4:7" x14ac:dyDescent="0.4">
      <c r="D69" s="55">
        <v>2056</v>
      </c>
      <c r="E69" s="59">
        <v>0.35439025400000002</v>
      </c>
      <c r="F69" s="59">
        <v>1.5443416829999999</v>
      </c>
      <c r="G69" s="59">
        <v>2.1271924009999998</v>
      </c>
    </row>
    <row r="70" spans="4:7" x14ac:dyDescent="0.4">
      <c r="D70" s="55">
        <v>2057</v>
      </c>
      <c r="E70" s="59">
        <v>0.35420805</v>
      </c>
      <c r="F70" s="59">
        <v>1.5358901700000001</v>
      </c>
      <c r="G70" s="59">
        <v>2.1184691999999998</v>
      </c>
    </row>
    <row r="71" spans="4:7" x14ac:dyDescent="0.4">
      <c r="D71" s="55">
        <v>2058</v>
      </c>
      <c r="E71" s="59">
        <v>0.352776751</v>
      </c>
      <c r="F71" s="59">
        <v>1.527573971</v>
      </c>
      <c r="G71" s="59">
        <v>2.1107527629999998</v>
      </c>
    </row>
    <row r="72" spans="4:7" x14ac:dyDescent="0.4">
      <c r="D72" s="55">
        <v>2059</v>
      </c>
      <c r="E72" s="59">
        <v>0.35135912899999999</v>
      </c>
      <c r="F72" s="59">
        <v>1.5205948920000001</v>
      </c>
      <c r="G72" s="59">
        <v>2.1014301990000002</v>
      </c>
    </row>
    <row r="73" spans="4:7" x14ac:dyDescent="0.4">
      <c r="D73" s="55">
        <v>2060</v>
      </c>
      <c r="E73" s="59">
        <v>0.34915009699999999</v>
      </c>
      <c r="F73" s="59">
        <v>1.518007495</v>
      </c>
      <c r="G73" s="59">
        <v>2.093226</v>
      </c>
    </row>
    <row r="74" spans="4:7" x14ac:dyDescent="0.4">
      <c r="D74" s="55">
        <v>2061</v>
      </c>
      <c r="E74" s="59">
        <v>0.346588428</v>
      </c>
      <c r="F74" s="59">
        <v>1.5156466260000001</v>
      </c>
      <c r="G74" s="59">
        <v>2.085369601</v>
      </c>
    </row>
    <row r="75" spans="4:7" x14ac:dyDescent="0.4">
      <c r="D75" s="55">
        <v>2062</v>
      </c>
      <c r="E75" s="59">
        <v>0.344515919</v>
      </c>
      <c r="F75" s="59">
        <v>1.514789537</v>
      </c>
      <c r="G75" s="59">
        <v>2.0779006</v>
      </c>
    </row>
    <row r="76" spans="4:7" x14ac:dyDescent="0.4">
      <c r="D76" s="55">
        <v>2063</v>
      </c>
      <c r="E76" s="59">
        <v>0.34127700300000002</v>
      </c>
      <c r="F76" s="59">
        <v>1.5137954440000001</v>
      </c>
      <c r="G76" s="59">
        <v>2.0708556000000002</v>
      </c>
    </row>
    <row r="77" spans="4:7" x14ac:dyDescent="0.4">
      <c r="D77" s="55">
        <v>2064</v>
      </c>
      <c r="E77" s="59">
        <v>0.340192883</v>
      </c>
      <c r="F77" s="59">
        <v>1.5151794650000001</v>
      </c>
      <c r="G77" s="59">
        <v>2.0651029110000003</v>
      </c>
    </row>
    <row r="78" spans="4:7" x14ac:dyDescent="0.4">
      <c r="D78" s="55">
        <v>2065</v>
      </c>
      <c r="E78" s="59">
        <v>0.33713378199999999</v>
      </c>
      <c r="F78" s="59">
        <v>1.514837996</v>
      </c>
      <c r="G78" s="59">
        <v>2.059027081</v>
      </c>
    </row>
    <row r="79" spans="4:7" x14ac:dyDescent="0.4">
      <c r="D79" s="55">
        <v>2066</v>
      </c>
      <c r="E79" s="59">
        <v>0.33540526500000001</v>
      </c>
      <c r="F79" s="59">
        <v>1.5173290810000002</v>
      </c>
      <c r="G79" s="59">
        <v>2.0538953980000003</v>
      </c>
    </row>
    <row r="80" spans="4:7" x14ac:dyDescent="0.4">
      <c r="D80" s="55">
        <v>2067</v>
      </c>
      <c r="E80" s="59">
        <v>0.33253978899999997</v>
      </c>
      <c r="F80" s="59">
        <v>1.5205914249999999</v>
      </c>
      <c r="G80" s="59">
        <v>2.0476587999999998</v>
      </c>
    </row>
    <row r="81" spans="4:7" x14ac:dyDescent="0.4">
      <c r="D81" s="55">
        <v>2068</v>
      </c>
      <c r="E81" s="59">
        <v>0.33099872400000002</v>
      </c>
      <c r="F81" s="59">
        <v>1.5254546130000002</v>
      </c>
      <c r="G81" s="59">
        <v>2.043202</v>
      </c>
    </row>
    <row r="82" spans="4:7" x14ac:dyDescent="0.4">
      <c r="D82" s="55">
        <v>2069</v>
      </c>
      <c r="E82" s="59">
        <v>0.33158946500000003</v>
      </c>
      <c r="F82" s="59">
        <v>1.5294717</v>
      </c>
      <c r="G82" s="59">
        <v>2.0392956</v>
      </c>
    </row>
    <row r="83" spans="4:7" x14ac:dyDescent="0.4">
      <c r="D83" s="55">
        <v>2070</v>
      </c>
      <c r="E83" s="59">
        <v>0.33022554300000001</v>
      </c>
      <c r="F83" s="59">
        <v>1.533858964</v>
      </c>
      <c r="G83" s="59">
        <v>2.0359157999999997</v>
      </c>
    </row>
    <row r="84" spans="4:7" x14ac:dyDescent="0.4">
      <c r="D84" s="55">
        <v>2071</v>
      </c>
      <c r="E84" s="59">
        <v>0.329758147</v>
      </c>
      <c r="F84" s="59">
        <v>1.5361606409999999</v>
      </c>
      <c r="G84" s="59">
        <v>2.0330341989999998</v>
      </c>
    </row>
    <row r="85" spans="4:7" x14ac:dyDescent="0.4">
      <c r="D85" s="55">
        <v>2072</v>
      </c>
      <c r="E85" s="59">
        <v>0.32977411699999998</v>
      </c>
      <c r="F85" s="59">
        <v>1.5392166299999999</v>
      </c>
      <c r="G85" s="59">
        <v>2.0298165479999999</v>
      </c>
    </row>
    <row r="86" spans="4:7" x14ac:dyDescent="0.4">
      <c r="D86" s="55">
        <v>2073</v>
      </c>
      <c r="E86" s="59">
        <v>0.33066968899999999</v>
      </c>
      <c r="F86" s="59">
        <v>1.540961324</v>
      </c>
      <c r="G86" s="59">
        <v>2.0286483990000002</v>
      </c>
    </row>
    <row r="87" spans="4:7" x14ac:dyDescent="0.4">
      <c r="D87" s="55">
        <v>2074</v>
      </c>
      <c r="E87" s="59">
        <v>0.33162279500000003</v>
      </c>
      <c r="F87" s="59">
        <v>1.5409513989999999</v>
      </c>
      <c r="G87" s="59">
        <v>2.0270342000000001</v>
      </c>
    </row>
    <row r="88" spans="4:7" x14ac:dyDescent="0.4">
      <c r="D88" s="55">
        <v>2075</v>
      </c>
      <c r="E88" s="59">
        <v>0.332635079</v>
      </c>
      <c r="F88" s="59">
        <v>1.5391969130000001</v>
      </c>
      <c r="G88" s="59">
        <v>2.0249818830000001</v>
      </c>
    </row>
    <row r="89" spans="4:7" x14ac:dyDescent="0.4">
      <c r="D89" s="55">
        <v>2076</v>
      </c>
      <c r="E89" s="59">
        <v>0.33368898499999999</v>
      </c>
      <c r="F89" s="59">
        <v>1.537237119</v>
      </c>
      <c r="G89" s="59">
        <v>2.0248118000000002</v>
      </c>
    </row>
    <row r="90" spans="4:7" x14ac:dyDescent="0.4">
      <c r="D90" s="55">
        <v>2077</v>
      </c>
      <c r="E90" s="59">
        <v>0.33680598</v>
      </c>
      <c r="F90" s="59">
        <v>1.536677284</v>
      </c>
      <c r="G90" s="59">
        <v>2.0240743999999999</v>
      </c>
    </row>
    <row r="91" spans="4:7" x14ac:dyDescent="0.4">
      <c r="D91" s="55">
        <v>2078</v>
      </c>
      <c r="E91" s="59">
        <v>0.33792987699999999</v>
      </c>
      <c r="F91" s="59">
        <v>1.534242114</v>
      </c>
      <c r="G91" s="59">
        <v>2.0247463190000001</v>
      </c>
    </row>
    <row r="92" spans="4:7" x14ac:dyDescent="0.4">
      <c r="D92" s="55">
        <v>2079</v>
      </c>
      <c r="E92" s="59">
        <v>0.33988056500000002</v>
      </c>
      <c r="F92" s="59">
        <v>1.5314856400000001</v>
      </c>
      <c r="G92" s="59">
        <v>2.023907839</v>
      </c>
    </row>
    <row r="93" spans="4:7" x14ac:dyDescent="0.4">
      <c r="D93" s="55">
        <v>2080</v>
      </c>
      <c r="E93" s="59">
        <v>0.34103689799999998</v>
      </c>
      <c r="F93" s="59">
        <v>1.52799094</v>
      </c>
      <c r="G93" s="59">
        <v>2.0227574000000001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E93"/>
  <sheetViews>
    <sheetView showGridLines="0" showRowColHeaders="0" zoomScaleNormal="100" workbookViewId="0"/>
  </sheetViews>
  <sheetFormatPr defaultRowHeight="16.8" x14ac:dyDescent="0.4"/>
  <cols>
    <col min="2" max="2" width="88.09765625" customWidth="1"/>
  </cols>
  <sheetData>
    <row r="1" spans="1:5" x14ac:dyDescent="0.4">
      <c r="A1" s="36" t="s">
        <v>31</v>
      </c>
      <c r="D1" s="50" t="s">
        <v>53</v>
      </c>
    </row>
    <row r="2" spans="1:5" ht="17.399999999999999" thickBot="1" x14ac:dyDescent="0.45">
      <c r="D2" s="55"/>
      <c r="E2" s="55" t="s">
        <v>17</v>
      </c>
    </row>
    <row r="3" spans="1:5" x14ac:dyDescent="0.4">
      <c r="B3" s="53" t="s">
        <v>76</v>
      </c>
      <c r="D3" s="55">
        <v>1990</v>
      </c>
      <c r="E3" s="57">
        <v>16.233750663953501</v>
      </c>
    </row>
    <row r="4" spans="1:5" x14ac:dyDescent="0.4">
      <c r="D4" s="55">
        <v>1991</v>
      </c>
      <c r="E4" s="57">
        <v>16.602127298871899</v>
      </c>
    </row>
    <row r="5" spans="1:5" x14ac:dyDescent="0.4">
      <c r="D5" s="55">
        <v>1992</v>
      </c>
      <c r="E5" s="57">
        <v>16.999327039065498</v>
      </c>
    </row>
    <row r="6" spans="1:5" x14ac:dyDescent="0.4">
      <c r="D6" s="55">
        <v>1993</v>
      </c>
      <c r="E6" s="57">
        <v>17.5197819325494</v>
      </c>
    </row>
    <row r="7" spans="1:5" x14ac:dyDescent="0.4">
      <c r="D7" s="55">
        <v>1994</v>
      </c>
      <c r="E7" s="57">
        <v>18.063103265899699</v>
      </c>
    </row>
    <row r="8" spans="1:5" x14ac:dyDescent="0.4">
      <c r="D8" s="55">
        <v>1995</v>
      </c>
      <c r="E8" s="57">
        <v>18.4664078297339</v>
      </c>
    </row>
    <row r="9" spans="1:5" x14ac:dyDescent="0.4">
      <c r="D9" s="55">
        <v>1996</v>
      </c>
      <c r="E9" s="57">
        <v>18.996451754233</v>
      </c>
    </row>
    <row r="10" spans="1:5" x14ac:dyDescent="0.4">
      <c r="D10" s="55">
        <v>1997</v>
      </c>
      <c r="E10" s="57">
        <v>19.469040789138202</v>
      </c>
    </row>
    <row r="11" spans="1:5" x14ac:dyDescent="0.4">
      <c r="D11" s="55">
        <v>1998</v>
      </c>
      <c r="E11" s="57">
        <v>20.022458444195699</v>
      </c>
    </row>
    <row r="12" spans="1:5" x14ac:dyDescent="0.4">
      <c r="D12" s="55">
        <v>1999</v>
      </c>
      <c r="E12" s="57">
        <v>20.4761223961452</v>
      </c>
    </row>
    <row r="13" spans="1:5" x14ac:dyDescent="0.4">
      <c r="D13" s="55">
        <v>2000</v>
      </c>
      <c r="E13" s="57">
        <v>20.807497600736699</v>
      </c>
    </row>
    <row r="14" spans="1:5" x14ac:dyDescent="0.4">
      <c r="D14" s="55">
        <v>2001</v>
      </c>
      <c r="E14" s="57">
        <v>20.932235305499098</v>
      </c>
    </row>
    <row r="15" spans="1:5" x14ac:dyDescent="0.4">
      <c r="D15" s="55">
        <v>2002</v>
      </c>
      <c r="E15" s="57">
        <v>21.7677407006233</v>
      </c>
    </row>
    <row r="16" spans="1:5" x14ac:dyDescent="0.4">
      <c r="D16" s="55">
        <v>2003</v>
      </c>
      <c r="E16" s="57">
        <v>22.3286550921102</v>
      </c>
    </row>
    <row r="17" spans="2:5" x14ac:dyDescent="0.4">
      <c r="D17" s="55">
        <v>2004</v>
      </c>
      <c r="E17" s="57">
        <v>23.030512874479399</v>
      </c>
    </row>
    <row r="18" spans="2:5" x14ac:dyDescent="0.4">
      <c r="D18" s="55">
        <v>2005</v>
      </c>
      <c r="E18" s="57">
        <v>23.600418933408299</v>
      </c>
    </row>
    <row r="19" spans="2:5" x14ac:dyDescent="0.4">
      <c r="D19" s="55">
        <v>2006</v>
      </c>
      <c r="E19" s="57">
        <v>24.262281575000401</v>
      </c>
    </row>
    <row r="20" spans="2:5" x14ac:dyDescent="0.4">
      <c r="D20" s="55">
        <v>2007</v>
      </c>
      <c r="E20" s="57">
        <v>24.7270349219812</v>
      </c>
    </row>
    <row r="21" spans="2:5" x14ac:dyDescent="0.4">
      <c r="D21" s="55">
        <v>2008</v>
      </c>
      <c r="E21" s="57">
        <v>25.168860590374699</v>
      </c>
    </row>
    <row r="22" spans="2:5" x14ac:dyDescent="0.4">
      <c r="D22" s="55">
        <v>2009</v>
      </c>
      <c r="E22" s="57">
        <v>25.424299965976999</v>
      </c>
    </row>
    <row r="23" spans="2:5" x14ac:dyDescent="0.4">
      <c r="D23" s="55">
        <v>2010</v>
      </c>
      <c r="E23" s="57">
        <v>25.6175357056721</v>
      </c>
    </row>
    <row r="24" spans="2:5" ht="17.399999999999999" thickBot="1" x14ac:dyDescent="0.45">
      <c r="B24" s="54" t="s">
        <v>69</v>
      </c>
      <c r="D24" s="55">
        <v>2011</v>
      </c>
      <c r="E24" s="57">
        <v>26.563243626096799</v>
      </c>
    </row>
    <row r="25" spans="2:5" x14ac:dyDescent="0.4">
      <c r="B25" s="66" t="s">
        <v>75</v>
      </c>
      <c r="D25" s="55">
        <v>2012</v>
      </c>
      <c r="E25" s="57">
        <v>26.9477400338351</v>
      </c>
    </row>
    <row r="26" spans="2:5" x14ac:dyDescent="0.4">
      <c r="D26" s="55">
        <v>2013</v>
      </c>
      <c r="E26" s="57">
        <v>27.203329836322801</v>
      </c>
    </row>
    <row r="27" spans="2:5" x14ac:dyDescent="0.4">
      <c r="D27" s="55">
        <v>2014</v>
      </c>
      <c r="E27" s="57">
        <v>27.541185753902901</v>
      </c>
    </row>
    <row r="28" spans="2:5" x14ac:dyDescent="0.4">
      <c r="D28" s="55">
        <v>2015</v>
      </c>
      <c r="E28" s="57">
        <v>28.076112865855599</v>
      </c>
    </row>
    <row r="29" spans="2:5" x14ac:dyDescent="0.4">
      <c r="D29" s="55">
        <v>2016</v>
      </c>
      <c r="E29" s="57">
        <v>28.618817825937999</v>
      </c>
    </row>
    <row r="30" spans="2:5" x14ac:dyDescent="0.4">
      <c r="D30" s="55">
        <v>2017</v>
      </c>
      <c r="E30" s="57">
        <v>29.1691934364963</v>
      </c>
    </row>
    <row r="31" spans="2:5" x14ac:dyDescent="0.4">
      <c r="D31" s="55">
        <v>2018</v>
      </c>
      <c r="E31" s="57">
        <v>29.8015267413567</v>
      </c>
    </row>
    <row r="32" spans="2:5" x14ac:dyDescent="0.4">
      <c r="D32" s="55">
        <v>2019</v>
      </c>
      <c r="E32" s="57">
        <v>30.331899199376</v>
      </c>
    </row>
    <row r="33" spans="4:5" x14ac:dyDescent="0.4">
      <c r="D33" s="55">
        <v>2020</v>
      </c>
      <c r="E33" s="57">
        <v>30.9310238224366</v>
      </c>
    </row>
    <row r="34" spans="4:5" x14ac:dyDescent="0.4">
      <c r="D34" s="55">
        <v>2021</v>
      </c>
      <c r="E34" s="57">
        <v>31.794071739571599</v>
      </c>
    </row>
    <row r="35" spans="4:5" x14ac:dyDescent="0.4">
      <c r="D35" s="55">
        <v>2022</v>
      </c>
      <c r="E35" s="57">
        <v>32.714690157957101</v>
      </c>
    </row>
    <row r="36" spans="4:5" x14ac:dyDescent="0.4">
      <c r="D36" s="55">
        <v>2023</v>
      </c>
      <c r="E36" s="57">
        <v>33.799237580004799</v>
      </c>
    </row>
    <row r="37" spans="4:5" x14ac:dyDescent="0.4">
      <c r="D37" s="55">
        <v>2024</v>
      </c>
      <c r="E37" s="57">
        <v>35.0657683594399</v>
      </c>
    </row>
    <row r="38" spans="4:5" x14ac:dyDescent="0.4">
      <c r="D38" s="55">
        <v>2025</v>
      </c>
      <c r="E38" s="57">
        <v>36.519766700996698</v>
      </c>
    </row>
    <row r="39" spans="4:5" x14ac:dyDescent="0.4">
      <c r="D39" s="55">
        <v>2026</v>
      </c>
      <c r="E39" s="57">
        <v>38.1389252911178</v>
      </c>
    </row>
    <row r="40" spans="4:5" x14ac:dyDescent="0.4">
      <c r="D40" s="55">
        <v>2027</v>
      </c>
      <c r="E40" s="57">
        <v>39.655743162762001</v>
      </c>
    </row>
    <row r="41" spans="4:5" x14ac:dyDescent="0.4">
      <c r="D41" s="55">
        <v>2028</v>
      </c>
      <c r="E41" s="57">
        <v>41.068447431197903</v>
      </c>
    </row>
    <row r="42" spans="4:5" x14ac:dyDescent="0.4">
      <c r="D42" s="55">
        <v>2029</v>
      </c>
      <c r="E42" s="57">
        <v>42.333557514021997</v>
      </c>
    </row>
    <row r="43" spans="4:5" x14ac:dyDescent="0.4">
      <c r="D43" s="55">
        <v>2030</v>
      </c>
      <c r="E43" s="57">
        <v>43.616660985763403</v>
      </c>
    </row>
    <row r="44" spans="4:5" x14ac:dyDescent="0.4">
      <c r="D44" s="55">
        <v>2031</v>
      </c>
      <c r="E44" s="57">
        <v>44.671433418311203</v>
      </c>
    </row>
    <row r="45" spans="4:5" x14ac:dyDescent="0.4">
      <c r="D45" s="55">
        <v>2032</v>
      </c>
      <c r="E45" s="57">
        <v>45.690834467352403</v>
      </c>
    </row>
    <row r="46" spans="4:5" x14ac:dyDescent="0.4">
      <c r="D46" s="55">
        <v>2033</v>
      </c>
      <c r="E46" s="57">
        <v>46.632302426799001</v>
      </c>
    </row>
    <row r="47" spans="4:5" x14ac:dyDescent="0.4">
      <c r="D47" s="55">
        <v>2034</v>
      </c>
      <c r="E47" s="57">
        <v>47.413793103448199</v>
      </c>
    </row>
    <row r="48" spans="4:5" x14ac:dyDescent="0.4">
      <c r="D48" s="55">
        <v>2035</v>
      </c>
      <c r="E48" s="57">
        <v>48.286604347035002</v>
      </c>
    </row>
    <row r="49" spans="4:5" x14ac:dyDescent="0.4">
      <c r="D49" s="55">
        <v>2036</v>
      </c>
      <c r="E49" s="57">
        <v>48.9753386760068</v>
      </c>
    </row>
    <row r="50" spans="4:5" x14ac:dyDescent="0.4">
      <c r="D50" s="55">
        <v>2037</v>
      </c>
      <c r="E50" s="57">
        <v>49.634273776700503</v>
      </c>
    </row>
    <row r="51" spans="4:5" x14ac:dyDescent="0.4">
      <c r="D51" s="55">
        <v>2038</v>
      </c>
      <c r="E51" s="57">
        <v>50.192106200607199</v>
      </c>
    </row>
    <row r="52" spans="4:5" x14ac:dyDescent="0.4">
      <c r="D52" s="55">
        <v>2039</v>
      </c>
      <c r="E52" s="57">
        <v>50.524842570225601</v>
      </c>
    </row>
    <row r="53" spans="4:5" x14ac:dyDescent="0.4">
      <c r="D53" s="55">
        <v>2040</v>
      </c>
      <c r="E53" s="57">
        <v>50.876577801480501</v>
      </c>
    </row>
    <row r="54" spans="4:5" x14ac:dyDescent="0.4">
      <c r="D54" s="55">
        <v>2041</v>
      </c>
      <c r="E54" s="57">
        <v>50.930804371268202</v>
      </c>
    </row>
    <row r="55" spans="4:5" x14ac:dyDescent="0.4">
      <c r="D55" s="55">
        <v>2042</v>
      </c>
      <c r="E55" s="57">
        <v>51.161154152692603</v>
      </c>
    </row>
    <row r="56" spans="4:5" x14ac:dyDescent="0.4">
      <c r="D56" s="55">
        <v>2043</v>
      </c>
      <c r="E56" s="57">
        <v>51.074321942743197</v>
      </c>
    </row>
    <row r="57" spans="4:5" x14ac:dyDescent="0.4">
      <c r="D57" s="55">
        <v>2044</v>
      </c>
      <c r="E57" s="57">
        <v>50.952716985476698</v>
      </c>
    </row>
    <row r="58" spans="4:5" x14ac:dyDescent="0.4">
      <c r="D58" s="55">
        <v>2045</v>
      </c>
      <c r="E58" s="57">
        <v>50.741525423728802</v>
      </c>
    </row>
    <row r="59" spans="4:5" x14ac:dyDescent="0.4">
      <c r="D59" s="55">
        <v>2046</v>
      </c>
      <c r="E59" s="57">
        <v>50.459363972018302</v>
      </c>
    </row>
    <row r="60" spans="4:5" x14ac:dyDescent="0.4">
      <c r="D60" s="55">
        <v>2047</v>
      </c>
      <c r="E60" s="57">
        <v>50.176803402583197</v>
      </c>
    </row>
    <row r="61" spans="4:5" x14ac:dyDescent="0.4">
      <c r="D61" s="55">
        <v>2048</v>
      </c>
      <c r="E61" s="57">
        <v>49.858457176805402</v>
      </c>
    </row>
    <row r="62" spans="4:5" x14ac:dyDescent="0.4">
      <c r="D62" s="55">
        <v>2049</v>
      </c>
      <c r="E62" s="57">
        <v>49.733948224818597</v>
      </c>
    </row>
    <row r="63" spans="4:5" x14ac:dyDescent="0.4">
      <c r="D63" s="55">
        <v>2050</v>
      </c>
      <c r="E63" s="57">
        <v>49.555950266285102</v>
      </c>
    </row>
    <row r="64" spans="4:5" x14ac:dyDescent="0.4">
      <c r="D64" s="55">
        <v>2051</v>
      </c>
      <c r="E64" s="57">
        <v>49.324804527172603</v>
      </c>
    </row>
    <row r="65" spans="4:5" x14ac:dyDescent="0.4">
      <c r="D65" s="55">
        <v>2052</v>
      </c>
      <c r="E65" s="57">
        <v>49.252136763833597</v>
      </c>
    </row>
    <row r="66" spans="4:5" x14ac:dyDescent="0.4">
      <c r="D66" s="55">
        <v>2053</v>
      </c>
      <c r="E66" s="57">
        <v>49.179157771193502</v>
      </c>
    </row>
    <row r="67" spans="4:5" x14ac:dyDescent="0.4">
      <c r="D67" s="55">
        <v>2054</v>
      </c>
      <c r="E67" s="57">
        <v>49.0007137907483</v>
      </c>
    </row>
    <row r="68" spans="4:5" x14ac:dyDescent="0.4">
      <c r="D68" s="55">
        <v>2055</v>
      </c>
      <c r="E68" s="57">
        <v>48.822269778837999</v>
      </c>
    </row>
    <row r="69" spans="4:5" x14ac:dyDescent="0.4">
      <c r="D69" s="55">
        <v>2056</v>
      </c>
      <c r="E69" s="57">
        <v>48.981051141709997</v>
      </c>
    </row>
    <row r="70" spans="4:5" x14ac:dyDescent="0.4">
      <c r="D70" s="55">
        <v>2057</v>
      </c>
      <c r="E70" s="57">
        <v>49.300824658326803</v>
      </c>
    </row>
    <row r="71" spans="4:5" x14ac:dyDescent="0.4">
      <c r="D71" s="55">
        <v>2058</v>
      </c>
      <c r="E71" s="57">
        <v>49.6408045637016</v>
      </c>
    </row>
    <row r="72" spans="4:5" x14ac:dyDescent="0.4">
      <c r="D72" s="55">
        <v>2059</v>
      </c>
      <c r="E72" s="57">
        <v>49.676491720515301</v>
      </c>
    </row>
    <row r="73" spans="4:5" x14ac:dyDescent="0.4">
      <c r="D73" s="55">
        <v>2060</v>
      </c>
      <c r="E73" s="57">
        <v>49.212034417905897</v>
      </c>
    </row>
    <row r="74" spans="4:5" x14ac:dyDescent="0.4">
      <c r="D74" s="55">
        <v>2061</v>
      </c>
      <c r="E74" s="57">
        <v>48.733499835565901</v>
      </c>
    </row>
    <row r="75" spans="4:5" x14ac:dyDescent="0.4">
      <c r="D75" s="55">
        <v>2062</v>
      </c>
      <c r="E75" s="57">
        <v>48.117897758163402</v>
      </c>
    </row>
    <row r="76" spans="4:5" x14ac:dyDescent="0.4">
      <c r="D76" s="55">
        <v>2063</v>
      </c>
      <c r="E76" s="57">
        <v>47.509713836560401</v>
      </c>
    </row>
    <row r="77" spans="4:5" x14ac:dyDescent="0.4">
      <c r="D77" s="55">
        <v>2064</v>
      </c>
      <c r="E77" s="57">
        <v>46.802529869230398</v>
      </c>
    </row>
    <row r="78" spans="4:5" x14ac:dyDescent="0.4">
      <c r="D78" s="55">
        <v>2065</v>
      </c>
      <c r="E78" s="57">
        <v>46.2076197512867</v>
      </c>
    </row>
    <row r="79" spans="4:5" x14ac:dyDescent="0.4">
      <c r="D79" s="55">
        <v>2066</v>
      </c>
      <c r="E79" s="57">
        <v>45.397707511801201</v>
      </c>
    </row>
    <row r="80" spans="4:5" x14ac:dyDescent="0.4">
      <c r="D80" s="55">
        <v>2067</v>
      </c>
      <c r="E80" s="57">
        <v>44.3640123904513</v>
      </c>
    </row>
    <row r="81" spans="4:5" x14ac:dyDescent="0.4">
      <c r="D81" s="55">
        <v>2068</v>
      </c>
      <c r="E81" s="57">
        <v>43.345877547094503</v>
      </c>
    </row>
    <row r="82" spans="4:5" x14ac:dyDescent="0.4">
      <c r="D82" s="55">
        <v>2069</v>
      </c>
      <c r="E82" s="57">
        <v>42.560435834495799</v>
      </c>
    </row>
    <row r="83" spans="4:5" x14ac:dyDescent="0.4">
      <c r="D83" s="55">
        <v>2070</v>
      </c>
      <c r="E83" s="57">
        <v>41.711772641115402</v>
      </c>
    </row>
    <row r="84" spans="4:5" x14ac:dyDescent="0.4">
      <c r="D84" s="55">
        <v>2071</v>
      </c>
      <c r="E84" s="57">
        <v>41.186383522181202</v>
      </c>
    </row>
    <row r="85" spans="4:5" x14ac:dyDescent="0.4">
      <c r="D85" s="55">
        <v>2072</v>
      </c>
      <c r="E85" s="57">
        <v>40.564137007477598</v>
      </c>
    </row>
    <row r="86" spans="4:5" x14ac:dyDescent="0.4">
      <c r="D86" s="55">
        <v>2073</v>
      </c>
      <c r="E86" s="57">
        <v>40.295005013399098</v>
      </c>
    </row>
    <row r="87" spans="4:5" x14ac:dyDescent="0.4">
      <c r="D87" s="55">
        <v>2074</v>
      </c>
      <c r="E87" s="57">
        <v>40.194435109880203</v>
      </c>
    </row>
    <row r="88" spans="4:5" x14ac:dyDescent="0.4">
      <c r="D88" s="55">
        <v>2075</v>
      </c>
      <c r="E88" s="57">
        <v>40.261920799328003</v>
      </c>
    </row>
    <row r="89" spans="4:5" x14ac:dyDescent="0.4">
      <c r="D89" s="55">
        <v>2076</v>
      </c>
      <c r="E89" s="57">
        <v>40.5114400684202</v>
      </c>
    </row>
    <row r="90" spans="4:5" x14ac:dyDescent="0.4">
      <c r="D90" s="55">
        <v>2077</v>
      </c>
      <c r="E90" s="57">
        <v>40.620782776883502</v>
      </c>
    </row>
    <row r="91" spans="4:5" x14ac:dyDescent="0.4">
      <c r="D91" s="55">
        <v>2078</v>
      </c>
      <c r="E91" s="57">
        <v>41.001353144229299</v>
      </c>
    </row>
    <row r="92" spans="4:5" x14ac:dyDescent="0.4">
      <c r="D92" s="55">
        <v>2079</v>
      </c>
      <c r="E92" s="57">
        <v>41.3242784317614</v>
      </c>
    </row>
    <row r="93" spans="4:5" x14ac:dyDescent="0.4">
      <c r="D93" s="55">
        <v>2080</v>
      </c>
      <c r="E93" s="57">
        <v>41.683708255993203</v>
      </c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29"/>
  <sheetViews>
    <sheetView showGridLines="0" showRowColHeaders="0" zoomScaleNormal="100" workbookViewId="0">
      <selection activeCell="B6" sqref="B6:L6"/>
    </sheetView>
  </sheetViews>
  <sheetFormatPr defaultRowHeight="16.8" x14ac:dyDescent="0.4"/>
  <cols>
    <col min="2" max="2" width="44.69921875" customWidth="1"/>
    <col min="3" max="12" width="9.59765625" customWidth="1"/>
  </cols>
  <sheetData>
    <row r="1" spans="1:12" x14ac:dyDescent="0.4">
      <c r="A1" s="179" t="s">
        <v>31</v>
      </c>
      <c r="B1" s="179"/>
    </row>
    <row r="2" spans="1:12" ht="17.399999999999999" thickBot="1" x14ac:dyDescent="0.45"/>
    <row r="3" spans="1:12" ht="17.399999999999999" thickBot="1" x14ac:dyDescent="0.45">
      <c r="B3" s="174" t="s">
        <v>105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 ht="22.95" customHeight="1" thickBot="1" x14ac:dyDescent="0.45">
      <c r="B4" s="180" t="s">
        <v>17</v>
      </c>
      <c r="C4" s="67" t="s">
        <v>78</v>
      </c>
      <c r="D4" s="190" t="s">
        <v>79</v>
      </c>
      <c r="E4" s="191"/>
      <c r="F4" s="191"/>
      <c r="G4" s="192"/>
      <c r="H4" s="190" t="s">
        <v>80</v>
      </c>
      <c r="I4" s="191"/>
      <c r="J4" s="191"/>
      <c r="K4" s="191"/>
      <c r="L4" s="192"/>
    </row>
    <row r="5" spans="1:12" ht="17.399999999999999" thickBot="1" x14ac:dyDescent="0.45">
      <c r="B5" s="181"/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2024</v>
      </c>
      <c r="J5" s="47">
        <v>2028</v>
      </c>
      <c r="K5" s="47">
        <v>2032</v>
      </c>
      <c r="L5" s="47">
        <v>2036</v>
      </c>
    </row>
    <row r="6" spans="1:12" ht="17.399999999999999" thickBot="1" x14ac:dyDescent="0.45">
      <c r="B6" s="193" t="s">
        <v>81</v>
      </c>
      <c r="C6" s="194"/>
      <c r="D6" s="194"/>
      <c r="E6" s="194"/>
      <c r="F6" s="194"/>
      <c r="G6" s="194"/>
      <c r="H6" s="194"/>
      <c r="I6" s="194"/>
      <c r="J6" s="194"/>
      <c r="K6" s="194"/>
      <c r="L6" s="195"/>
    </row>
    <row r="7" spans="1:12" ht="17.399999999999999" thickBot="1" x14ac:dyDescent="0.45">
      <c r="B7" s="43" t="s">
        <v>82</v>
      </c>
      <c r="C7" s="45">
        <v>1.5937818042185796</v>
      </c>
      <c r="D7" s="45">
        <v>2.4647545392945602</v>
      </c>
      <c r="E7" s="45">
        <v>3.1736191250941062</v>
      </c>
      <c r="F7" s="45">
        <v>3.0989935225590841</v>
      </c>
      <c r="G7" s="45">
        <v>3.1251831901970064</v>
      </c>
      <c r="H7" s="45">
        <v>2.4583026866409119</v>
      </c>
      <c r="I7" s="45">
        <v>1.6741837302285179</v>
      </c>
      <c r="J7" s="45">
        <v>1.433092258580686</v>
      </c>
      <c r="K7" s="45">
        <v>1.5281990064199817</v>
      </c>
      <c r="L7" s="45">
        <v>1.7431056119502415</v>
      </c>
    </row>
    <row r="8" spans="1:12" ht="17.399999999999999" thickBot="1" x14ac:dyDescent="0.45">
      <c r="B8" s="43" t="s">
        <v>83</v>
      </c>
      <c r="C8" s="45">
        <v>2.5302547533282933</v>
      </c>
      <c r="D8" s="45">
        <v>2.3859553752461551</v>
      </c>
      <c r="E8" s="45">
        <v>2.4997819380993036</v>
      </c>
      <c r="F8" s="45">
        <v>2.6745074385977858</v>
      </c>
      <c r="G8" s="45">
        <v>2.6714750079604102</v>
      </c>
      <c r="H8" s="45">
        <v>2.6794840576808383</v>
      </c>
      <c r="I8" s="45">
        <v>1.8936723882204092</v>
      </c>
      <c r="J8" s="45">
        <v>1.433092258580686</v>
      </c>
      <c r="K8" s="45">
        <v>1.5281990064199817</v>
      </c>
      <c r="L8" s="45">
        <v>1.7431056119502415</v>
      </c>
    </row>
    <row r="9" spans="1:12" ht="17.399999999999999" thickBot="1" x14ac:dyDescent="0.45">
      <c r="B9" s="51" t="s">
        <v>84</v>
      </c>
      <c r="C9" s="78">
        <v>0.12682033456374597</v>
      </c>
      <c r="D9" s="78">
        <v>-0.26031980615847772</v>
      </c>
      <c r="E9" s="78">
        <v>-0.40617980692805133</v>
      </c>
      <c r="F9" s="78">
        <v>-0.45582984099932844</v>
      </c>
      <c r="G9" s="78">
        <v>-0.62206562132648457</v>
      </c>
      <c r="H9" s="78">
        <v>-0.71001007062653798</v>
      </c>
      <c r="I9" s="78">
        <v>-1.3244104311129945</v>
      </c>
      <c r="J9" s="78">
        <v>-1.3398646103184007</v>
      </c>
      <c r="K9" s="78">
        <v>-0.92400929637473439</v>
      </c>
      <c r="L9" s="78">
        <v>-0.56134508559158292</v>
      </c>
    </row>
    <row r="10" spans="1:12" ht="17.399999999999999" thickBot="1" x14ac:dyDescent="0.45">
      <c r="B10" s="82" t="s">
        <v>85</v>
      </c>
      <c r="C10" s="83">
        <v>-0.68518841522006824</v>
      </c>
      <c r="D10" s="83">
        <v>-1.0175788942032256</v>
      </c>
      <c r="E10" s="83">
        <v>-1.1085167640649161</v>
      </c>
      <c r="F10" s="83">
        <v>-1.0791287895851127</v>
      </c>
      <c r="G10" s="83">
        <v>-1.1448935984714694</v>
      </c>
      <c r="H10" s="83">
        <v>-1.1232042358102774</v>
      </c>
      <c r="I10" s="83">
        <v>-1.4234697610145446</v>
      </c>
      <c r="J10" s="83">
        <v>-1.3773533548868357</v>
      </c>
      <c r="K10" s="83">
        <v>-0.97070484725165329</v>
      </c>
      <c r="L10" s="83">
        <v>-0.60963362592408998</v>
      </c>
    </row>
    <row r="11" spans="1:12" ht="17.399999999999999" thickBot="1" x14ac:dyDescent="0.45">
      <c r="B11" s="82" t="s">
        <v>86</v>
      </c>
      <c r="C11" s="83">
        <v>0.75625799840814523</v>
      </c>
      <c r="D11" s="83">
        <v>0.70780923881308411</v>
      </c>
      <c r="E11" s="83">
        <v>0.63463739549757747</v>
      </c>
      <c r="F11" s="83">
        <v>0.54300304265690613</v>
      </c>
      <c r="G11" s="83">
        <v>0.43994477155789014</v>
      </c>
      <c r="H11" s="83">
        <v>0.33325415276652848</v>
      </c>
      <c r="I11" s="83">
        <v>4.67706547051705E-2</v>
      </c>
      <c r="J11" s="83">
        <v>8.5035785670584119E-4</v>
      </c>
      <c r="K11" s="83">
        <v>1.6274078545791326E-2</v>
      </c>
      <c r="L11" s="83">
        <v>2.2353143646313356E-2</v>
      </c>
    </row>
    <row r="12" spans="1:12" ht="17.399999999999999" thickBot="1" x14ac:dyDescent="0.45">
      <c r="B12" s="82" t="s">
        <v>87</v>
      </c>
      <c r="C12" s="83">
        <v>0.115502855118919</v>
      </c>
      <c r="D12" s="83">
        <v>7.0286930522783564E-2</v>
      </c>
      <c r="E12" s="83">
        <v>6.2083874576558173E-2</v>
      </c>
      <c r="F12" s="83">
        <v>5.9371878135564771E-2</v>
      </c>
      <c r="G12" s="83">
        <v>5.6780734530860855E-2</v>
      </c>
      <c r="H12" s="83">
        <v>5.430485489770831E-2</v>
      </c>
      <c r="I12" s="83">
        <v>4.5451541085768099E-2</v>
      </c>
      <c r="J12" s="83">
        <v>3.8061116015384755E-2</v>
      </c>
      <c r="K12" s="83">
        <v>3.18860425767582E-2</v>
      </c>
      <c r="L12" s="83">
        <v>2.6722394051859055E-2</v>
      </c>
    </row>
    <row r="13" spans="1:12" ht="17.399999999999999" thickBot="1" x14ac:dyDescent="0.45">
      <c r="B13" s="82" t="s">
        <v>88</v>
      </c>
      <c r="C13" s="83">
        <v>-5.4547428384083219E-2</v>
      </c>
      <c r="D13" s="83">
        <v>-1.3444970567064729E-2</v>
      </c>
      <c r="E13" s="83">
        <v>1.3003822100543516E-2</v>
      </c>
      <c r="F13" s="83">
        <v>2.7237054260893956E-2</v>
      </c>
      <c r="G13" s="83">
        <v>3.1750026446331958E-2</v>
      </c>
      <c r="H13" s="83">
        <v>3.0031474891629273E-2</v>
      </c>
      <c r="I13" s="83">
        <v>8.2387179582354975E-3</v>
      </c>
      <c r="J13" s="83">
        <v>-8.9913928351847971E-4</v>
      </c>
      <c r="K13" s="83">
        <v>-1.0115531104162301E-3</v>
      </c>
      <c r="L13" s="83">
        <v>-4.9653810630445605E-4</v>
      </c>
    </row>
    <row r="14" spans="1:12" ht="17.399999999999999" thickBot="1" x14ac:dyDescent="0.45">
      <c r="B14" s="51" t="s">
        <v>89</v>
      </c>
      <c r="C14" s="78">
        <v>1.2886205655391052</v>
      </c>
      <c r="D14" s="78">
        <v>1.4932366250778699</v>
      </c>
      <c r="E14" s="78">
        <v>1.7345197399984755</v>
      </c>
      <c r="F14" s="78">
        <v>1.9379422667636703</v>
      </c>
      <c r="G14" s="78">
        <v>2.0928429237488899</v>
      </c>
      <c r="H14" s="78">
        <v>2.1885884489857688</v>
      </c>
      <c r="I14" s="78">
        <v>2.1602258230325901</v>
      </c>
      <c r="J14" s="78">
        <v>1.9133201080469178</v>
      </c>
      <c r="K14" s="78">
        <v>1.7282010972257069</v>
      </c>
      <c r="L14" s="78">
        <v>1.6594134046636242</v>
      </c>
    </row>
    <row r="15" spans="1:12" ht="17.399999999999999" thickBot="1" x14ac:dyDescent="0.45">
      <c r="B15" s="43" t="s">
        <v>90</v>
      </c>
      <c r="C15" s="45">
        <v>1.0976254431051018</v>
      </c>
      <c r="D15" s="45">
        <v>1.1428794203238084</v>
      </c>
      <c r="E15" s="45">
        <v>1.163119044092781</v>
      </c>
      <c r="F15" s="45">
        <v>1.1837882320328248</v>
      </c>
      <c r="G15" s="45">
        <v>1.1962777223389054</v>
      </c>
      <c r="H15" s="45">
        <v>1.1989044360836374</v>
      </c>
      <c r="I15" s="45">
        <v>1.0777674581627537</v>
      </c>
      <c r="J15" s="45">
        <v>0.8804493855710831</v>
      </c>
      <c r="K15" s="45">
        <v>0.73418889815326338</v>
      </c>
      <c r="L15" s="45">
        <v>0.64730477646691043</v>
      </c>
    </row>
    <row r="16" spans="1:12" ht="17.399999999999999" thickBot="1" x14ac:dyDescent="0.45">
      <c r="B16" s="43" t="s">
        <v>91</v>
      </c>
      <c r="C16" s="45">
        <v>-0.7</v>
      </c>
      <c r="D16" s="45">
        <v>0.7</v>
      </c>
      <c r="E16" s="45">
        <v>2.2000000000000002</v>
      </c>
      <c r="F16" s="45">
        <v>2.5</v>
      </c>
      <c r="G16" s="45">
        <v>2.5</v>
      </c>
      <c r="H16" s="45">
        <v>2.4</v>
      </c>
      <c r="I16" s="45">
        <v>2</v>
      </c>
      <c r="J16" s="45">
        <v>2</v>
      </c>
      <c r="K16" s="45">
        <v>2</v>
      </c>
      <c r="L16" s="45">
        <v>2</v>
      </c>
    </row>
    <row r="17" spans="2:12" ht="17.399999999999999" thickBot="1" x14ac:dyDescent="0.45">
      <c r="B17" s="43" t="s">
        <v>92</v>
      </c>
      <c r="C17" s="45">
        <v>0.44435198330932124</v>
      </c>
      <c r="D17" s="45">
        <v>1.1073683661291023</v>
      </c>
      <c r="E17" s="45">
        <v>1.9619300488444402</v>
      </c>
      <c r="F17" s="45">
        <v>2.3214219015116111</v>
      </c>
      <c r="G17" s="45">
        <v>2.3142105837278049</v>
      </c>
      <c r="H17" s="45">
        <v>2.2513684669822438</v>
      </c>
      <c r="I17" s="45">
        <v>2</v>
      </c>
      <c r="J17" s="45">
        <v>2</v>
      </c>
      <c r="K17" s="45">
        <v>2</v>
      </c>
      <c r="L17" s="45">
        <v>2</v>
      </c>
    </row>
    <row r="18" spans="2:12" ht="17.399999999999999" thickBot="1" x14ac:dyDescent="0.45">
      <c r="B18" s="43" t="s">
        <v>93</v>
      </c>
      <c r="C18" s="45">
        <v>74.979043293851603</v>
      </c>
      <c r="D18" s="45">
        <v>75.809924538537103</v>
      </c>
      <c r="E18" s="45">
        <v>76.563012185243693</v>
      </c>
      <c r="F18" s="45">
        <v>77.213596403401596</v>
      </c>
      <c r="G18" s="45">
        <v>77.745029580833503</v>
      </c>
      <c r="H18" s="45">
        <v>78.150234673925297</v>
      </c>
      <c r="I18" s="45">
        <v>78.790134605903489</v>
      </c>
      <c r="J18" s="45">
        <v>78.824478323212404</v>
      </c>
      <c r="K18" s="45">
        <v>78.875023173877295</v>
      </c>
      <c r="L18" s="45">
        <v>78.978968596220597</v>
      </c>
    </row>
    <row r="19" spans="2:12" ht="17.399999999999999" thickBot="1" x14ac:dyDescent="0.45">
      <c r="B19" s="43" t="s">
        <v>94</v>
      </c>
      <c r="C19" s="45">
        <v>9.1</v>
      </c>
      <c r="D19" s="45">
        <v>7.9568107237207544</v>
      </c>
      <c r="E19" s="45">
        <v>7.1172299696928798</v>
      </c>
      <c r="F19" s="45">
        <v>6.3011211051131593</v>
      </c>
      <c r="G19" s="45">
        <v>5.4397063157061263</v>
      </c>
      <c r="H19" s="45">
        <v>6.2395361170080665</v>
      </c>
      <c r="I19" s="45">
        <v>9.4388553222158293</v>
      </c>
      <c r="J19" s="45">
        <v>9.2080820310522498</v>
      </c>
      <c r="K19" s="45">
        <v>9.0143217120007293</v>
      </c>
      <c r="L19" s="45">
        <v>8.8516379757258292</v>
      </c>
    </row>
    <row r="20" spans="2:12" ht="17.399999999999999" thickBot="1" x14ac:dyDescent="0.45">
      <c r="B20" s="43" t="s">
        <v>95</v>
      </c>
      <c r="C20" s="45">
        <v>5.1225273103041102</v>
      </c>
      <c r="D20" s="45">
        <v>5.7966551981419796</v>
      </c>
      <c r="E20" s="45">
        <v>5.9548011836290948</v>
      </c>
      <c r="F20" s="45">
        <v>6.1273097330726944</v>
      </c>
      <c r="G20" s="45">
        <v>6.2302218411352932</v>
      </c>
      <c r="H20" s="45">
        <v>5.819669451540264</v>
      </c>
      <c r="I20" s="45">
        <v>5.3753528484884221</v>
      </c>
      <c r="J20" s="45">
        <v>4.989562668823309</v>
      </c>
      <c r="K20" s="45">
        <v>4.7003142144151671</v>
      </c>
      <c r="L20" s="45">
        <v>4.5928334447869128</v>
      </c>
    </row>
    <row r="21" spans="2:12" ht="17.399999999999999" thickBot="1" x14ac:dyDescent="0.45">
      <c r="B21" s="43" t="s">
        <v>96</v>
      </c>
      <c r="C21" s="80">
        <v>3.811297415367052</v>
      </c>
      <c r="D21" s="80">
        <v>4.1505738520545625</v>
      </c>
      <c r="E21" s="80">
        <v>3.818914583942262</v>
      </c>
      <c r="F21" s="80">
        <v>3.6642206947760867</v>
      </c>
      <c r="G21" s="80">
        <v>3.2184498473997265</v>
      </c>
      <c r="H21" s="45">
        <v>3.3966048626597538</v>
      </c>
      <c r="I21" s="45">
        <v>4.1092249236998635</v>
      </c>
      <c r="J21" s="45">
        <v>4.8218449847399727</v>
      </c>
      <c r="K21" s="45">
        <v>5</v>
      </c>
      <c r="L21" s="45">
        <v>5</v>
      </c>
    </row>
    <row r="22" spans="2:12" ht="17.399999999999999" thickBot="1" x14ac:dyDescent="0.45">
      <c r="B22" s="187" t="s">
        <v>97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9"/>
    </row>
    <row r="23" spans="2:12" ht="17.399999999999999" thickBot="1" x14ac:dyDescent="0.45">
      <c r="B23" s="43" t="s">
        <v>98</v>
      </c>
      <c r="C23" s="38">
        <v>2921.2620000000002</v>
      </c>
      <c r="D23" s="38">
        <v>2888.558</v>
      </c>
      <c r="E23" s="38">
        <v>2853.5533999999998</v>
      </c>
      <c r="F23" s="38">
        <v>2822.5677999999998</v>
      </c>
      <c r="G23" s="38">
        <v>2790.9857999999999</v>
      </c>
      <c r="H23" s="38">
        <v>2758.9752000000003</v>
      </c>
      <c r="I23" s="38">
        <v>2627.6064000000001</v>
      </c>
      <c r="J23" s="38">
        <v>2499.5337999999997</v>
      </c>
      <c r="K23" s="38">
        <v>2389.4846000000002</v>
      </c>
      <c r="L23" s="38">
        <v>2319.2757999999999</v>
      </c>
    </row>
    <row r="24" spans="2:12" ht="17.399999999999999" thickBot="1" x14ac:dyDescent="0.45">
      <c r="B24" s="68" t="s">
        <v>99</v>
      </c>
      <c r="C24" s="45">
        <v>14.564321858155823</v>
      </c>
      <c r="D24" s="45">
        <v>14.7</v>
      </c>
      <c r="E24" s="45">
        <v>14.800000000000002</v>
      </c>
      <c r="F24" s="100">
        <v>14.940000000000001</v>
      </c>
      <c r="G24" s="45">
        <v>15.139999999999997</v>
      </c>
      <c r="H24" s="45">
        <v>15.28</v>
      </c>
      <c r="I24" s="45">
        <v>15.8</v>
      </c>
      <c r="J24" s="45">
        <v>15.5</v>
      </c>
      <c r="K24" s="45">
        <v>14.859999999999998</v>
      </c>
      <c r="L24" s="45">
        <v>14.16</v>
      </c>
    </row>
    <row r="25" spans="2:12" ht="17.399999999999999" thickBot="1" x14ac:dyDescent="0.45">
      <c r="B25" s="68" t="s">
        <v>100</v>
      </c>
      <c r="C25" s="45">
        <v>66.70695747248962</v>
      </c>
      <c r="D25" s="45">
        <v>66.319999999999993</v>
      </c>
      <c r="E25" s="45">
        <v>65.960000000000008</v>
      </c>
      <c r="F25" s="100">
        <v>65.5</v>
      </c>
      <c r="G25" s="45">
        <v>65.08</v>
      </c>
      <c r="H25" s="45">
        <v>64.66</v>
      </c>
      <c r="I25" s="45">
        <v>62.34</v>
      </c>
      <c r="J25" s="45">
        <v>59.9</v>
      </c>
      <c r="K25" s="45">
        <v>58.48</v>
      </c>
      <c r="L25" s="45">
        <v>57.58</v>
      </c>
    </row>
    <row r="26" spans="2:12" ht="17.399999999999999" thickBot="1" x14ac:dyDescent="0.45">
      <c r="B26" s="68" t="s">
        <v>101</v>
      </c>
      <c r="C26" s="45">
        <v>18.728720669354544</v>
      </c>
      <c r="D26" s="45">
        <v>18.98</v>
      </c>
      <c r="E26" s="45">
        <v>19.239999999999998</v>
      </c>
      <c r="F26" s="100">
        <v>19.520000000000007</v>
      </c>
      <c r="G26" s="45">
        <v>19.740000000000002</v>
      </c>
      <c r="H26" s="45">
        <v>20</v>
      </c>
      <c r="I26" s="45">
        <v>21.86</v>
      </c>
      <c r="J26" s="45">
        <v>24.600000000000005</v>
      </c>
      <c r="K26" s="45">
        <v>26.72</v>
      </c>
      <c r="L26" s="45">
        <v>28.199999999999996</v>
      </c>
    </row>
    <row r="27" spans="2:12" ht="17.399999999999999" thickBot="1" x14ac:dyDescent="0.45">
      <c r="B27" s="69" t="s">
        <v>102</v>
      </c>
      <c r="C27" s="45">
        <v>-22.402999999999999</v>
      </c>
      <c r="D27" s="45">
        <v>-20.758800000000001</v>
      </c>
      <c r="E27" s="45">
        <v>-21.148199999999999</v>
      </c>
      <c r="F27" s="100">
        <v>-21.7422</v>
      </c>
      <c r="G27" s="45">
        <v>-22.066800000000001</v>
      </c>
      <c r="H27" s="45">
        <v>-22.4358</v>
      </c>
      <c r="I27" s="45">
        <v>-21.0258</v>
      </c>
      <c r="J27" s="45">
        <v>-16.309799999999999</v>
      </c>
      <c r="K27" s="45">
        <v>-7.9535999999999998</v>
      </c>
      <c r="L27" s="45">
        <v>0.84239999999999993</v>
      </c>
    </row>
    <row r="28" spans="2:12" ht="17.399999999999999" thickBot="1" x14ac:dyDescent="0.45">
      <c r="B28" s="178" t="s">
        <v>103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</row>
    <row r="29" spans="2:12" x14ac:dyDescent="0.4">
      <c r="B29" s="66" t="s">
        <v>104</v>
      </c>
    </row>
  </sheetData>
  <mergeCells count="8">
    <mergeCell ref="B22:L22"/>
    <mergeCell ref="B28:L28"/>
    <mergeCell ref="A1:B1"/>
    <mergeCell ref="B3:L3"/>
    <mergeCell ref="B4:B5"/>
    <mergeCell ref="D4:G4"/>
    <mergeCell ref="H4:L4"/>
    <mergeCell ref="B6:L6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34</vt:i4>
      </vt:variant>
      <vt:variant>
        <vt:lpstr>Įvardinti diapazonai</vt:lpstr>
      </vt:variant>
      <vt:variant>
        <vt:i4>23</vt:i4>
      </vt:variant>
    </vt:vector>
  </HeadingPairs>
  <TitlesOfParts>
    <vt:vector size="57" baseType="lpstr">
      <vt:lpstr>Turinys</vt:lpstr>
      <vt:lpstr>1 lentelė</vt:lpstr>
      <vt:lpstr>2 lentelė</vt:lpstr>
      <vt:lpstr>1 pav.</vt:lpstr>
      <vt:lpstr>3 lentelė</vt:lpstr>
      <vt:lpstr>2 pav.</vt:lpstr>
      <vt:lpstr>3 pav.</vt:lpstr>
      <vt:lpstr>4 pav.</vt:lpstr>
      <vt:lpstr>4 lentelė</vt:lpstr>
      <vt:lpstr>5 pav.</vt:lpstr>
      <vt:lpstr>6 pav.</vt:lpstr>
      <vt:lpstr>7 pav.</vt:lpstr>
      <vt:lpstr>5 lentelė</vt:lpstr>
      <vt:lpstr>8 pav.</vt:lpstr>
      <vt:lpstr>6 lentelė</vt:lpstr>
      <vt:lpstr>9 pav.</vt:lpstr>
      <vt:lpstr>10 pav.</vt:lpstr>
      <vt:lpstr>7 lentelė</vt:lpstr>
      <vt:lpstr>8 lentelė</vt:lpstr>
      <vt:lpstr>9 lentelė</vt:lpstr>
      <vt:lpstr>10 lentelė</vt:lpstr>
      <vt:lpstr>11 lentelė</vt:lpstr>
      <vt:lpstr>12 lentelė</vt:lpstr>
      <vt:lpstr>11 pav.</vt:lpstr>
      <vt:lpstr>13 lentelė</vt:lpstr>
      <vt:lpstr>12 pav.</vt:lpstr>
      <vt:lpstr>14 lentelė</vt:lpstr>
      <vt:lpstr>13 pav.</vt:lpstr>
      <vt:lpstr>14 pav.</vt:lpstr>
      <vt:lpstr>15 lentelė</vt:lpstr>
      <vt:lpstr>16 lentelė</vt:lpstr>
      <vt:lpstr>17 lentelė</vt:lpstr>
      <vt:lpstr>15 pav.</vt:lpstr>
      <vt:lpstr>16 pav.</vt:lpstr>
      <vt:lpstr>_1_pav.________VS_skola</vt:lpstr>
      <vt:lpstr>'4 pav.'!_ftn1</vt:lpstr>
      <vt:lpstr>'4 pav.'!_ftnref1</vt:lpstr>
      <vt:lpstr>'6 pav.'!_Ref451962712</vt:lpstr>
      <vt:lpstr>'5 pav.'!_Ref451962958</vt:lpstr>
      <vt:lpstr>'4 lentelė'!_Ref451963036</vt:lpstr>
      <vt:lpstr>'15 lentelė'!_Ref452136389</vt:lpstr>
      <vt:lpstr>'16 lentelė'!_Ref452136835</vt:lpstr>
      <vt:lpstr>'2 pav.'!_Ref452137156</vt:lpstr>
      <vt:lpstr>'3 pav.'!_Ref452388530</vt:lpstr>
      <vt:lpstr>'4 pav.'!_Ref452388731</vt:lpstr>
      <vt:lpstr>'1 lentelė'!_Ref452395968</vt:lpstr>
      <vt:lpstr>'2 lentelė'!_Ref452395988</vt:lpstr>
      <vt:lpstr>'1 pav.'!_Ref452396019</vt:lpstr>
      <vt:lpstr>'3 lentelė'!_Ref452396193</vt:lpstr>
      <vt:lpstr>'6 lentelė'!_Ref452397125</vt:lpstr>
      <vt:lpstr>'9 pav.'!_Ref452397148</vt:lpstr>
      <vt:lpstr>'7 lentelė'!_Ref452397243</vt:lpstr>
      <vt:lpstr>'9 lentelė'!_Ref452397342</vt:lpstr>
      <vt:lpstr>'10 lentelė'!_Ref452397400</vt:lpstr>
      <vt:lpstr>'11 lentelė'!_Ref452397415</vt:lpstr>
      <vt:lpstr>'12 pav.'!_Ref452397488</vt:lpstr>
      <vt:lpstr>'14 pav.'!_Ref452397522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2016-06-09T08:39:12Z</dcterms:modified>
</cp:coreProperties>
</file>